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405" windowHeight="85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'Sheet1'!$A$1:$S$57</definedName>
  </definedNames>
  <calcPr fullCalcOnLoad="1"/>
</workbook>
</file>

<file path=xl/sharedStrings.xml><?xml version="1.0" encoding="utf-8"?>
<sst xmlns="http://schemas.openxmlformats.org/spreadsheetml/2006/main" count="274" uniqueCount="44">
  <si>
    <t>Car loan calculator</t>
  </si>
  <si>
    <t>RM</t>
  </si>
  <si>
    <t>Car prize</t>
  </si>
  <si>
    <t>Year loan</t>
  </si>
  <si>
    <t>%</t>
  </si>
  <si>
    <t>Years</t>
  </si>
  <si>
    <t>D/payment</t>
  </si>
  <si>
    <t>Monthly pay</t>
  </si>
  <si>
    <t>Loan</t>
  </si>
  <si>
    <t>Total interest</t>
  </si>
  <si>
    <t>Total payable</t>
  </si>
  <si>
    <t>Interest / year</t>
  </si>
  <si>
    <t>Result is below:</t>
  </si>
  <si>
    <t>1st month</t>
  </si>
  <si>
    <t>2nd month</t>
  </si>
  <si>
    <t>3rd month</t>
  </si>
  <si>
    <t>4th month</t>
  </si>
  <si>
    <t>5th month</t>
  </si>
  <si>
    <t>6th month</t>
  </si>
  <si>
    <t>7th month</t>
  </si>
  <si>
    <t>8th month</t>
  </si>
  <si>
    <t>9th month</t>
  </si>
  <si>
    <t>10th month</t>
  </si>
  <si>
    <t>11th month</t>
  </si>
  <si>
    <t>12th month</t>
  </si>
  <si>
    <t>Year 1</t>
  </si>
  <si>
    <t>Acc</t>
  </si>
  <si>
    <t>Balance</t>
  </si>
  <si>
    <t>Duration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</si>
  <si>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</si>
  <si>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</si>
  <si>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</si>
  <si>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</si>
  <si>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</si>
  <si>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</si>
  <si>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</si>
  <si>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</si>
  <si>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Fill in the coloum below (yellow row)</t>
  </si>
  <si>
    <t>Year 10</t>
  </si>
  <si>
    <t>Year 11</t>
  </si>
  <si>
    <t>Year 12</t>
  </si>
  <si>
    <t>Year 13</t>
  </si>
  <si>
    <t>Year 14</t>
  </si>
  <si>
    <t>Year 15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</si>
</sst>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b/>
      <sz val="10"/>
      <color indexed="48"/>
      <name val="Arial"/>
      <family val="2"/>
    </font>
    <font>
      <b/>
      <sz val="10"/>
      <color indexed="10"/>
      <name val="Arial"/>
      <family val="2"/>
    </font>
    <font>
      <b/>
      <sz val="18"/>
      <color indexed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10" xfId="0" applyFont="1" applyBorder="1" applyAlignment="1">
      <alignment horizontal="right"/>
    </xf>
    <xf numFmtId="0" fontId="2" fillId="0" borderId="10" xfId="0" applyFont="1" applyBorder="1" applyAlignment="1" applyProtection="1">
      <alignment horizontal="right"/>
      <protection hidden="1"/>
    </xf>
    <xf numFmtId="0" fontId="1" fillId="0" borderId="11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2" fillId="0" borderId="11" xfId="0" applyFont="1" applyBorder="1" applyAlignment="1" applyProtection="1">
      <alignment horizontal="right"/>
      <protection hidden="1"/>
    </xf>
    <xf numFmtId="0" fontId="2" fillId="0" borderId="13" xfId="0" applyFont="1" applyBorder="1" applyAlignment="1" applyProtection="1">
      <alignment/>
      <protection hidden="1"/>
    </xf>
    <xf numFmtId="0" fontId="2" fillId="0" borderId="14" xfId="0" applyFont="1" applyBorder="1" applyAlignment="1" applyProtection="1">
      <alignment/>
      <protection hidden="1"/>
    </xf>
    <xf numFmtId="0" fontId="2" fillId="0" borderId="12" xfId="0" applyFont="1" applyBorder="1" applyAlignment="1" applyProtection="1">
      <alignment horizontal="right"/>
      <protection hidden="1"/>
    </xf>
    <xf numFmtId="2" fontId="2" fillId="0" borderId="15" xfId="0" applyNumberFormat="1" applyFont="1" applyBorder="1" applyAlignment="1" applyProtection="1">
      <alignment/>
      <protection hidden="1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 horizontal="right"/>
    </xf>
    <xf numFmtId="2" fontId="0" fillId="0" borderId="10" xfId="0" applyNumberFormat="1" applyBorder="1" applyAlignment="1">
      <alignment/>
    </xf>
    <xf numFmtId="0" fontId="0" fillId="0" borderId="12" xfId="0" applyBorder="1" applyAlignment="1">
      <alignment/>
    </xf>
    <xf numFmtId="2" fontId="0" fillId="0" borderId="12" xfId="0" applyNumberFormat="1" applyBorder="1" applyAlignment="1">
      <alignment horizontal="right"/>
    </xf>
    <xf numFmtId="2" fontId="0" fillId="0" borderId="12" xfId="0" applyNumberFormat="1" applyBorder="1" applyAlignment="1">
      <alignment/>
    </xf>
    <xf numFmtId="0" fontId="0" fillId="0" borderId="16" xfId="0" applyBorder="1" applyAlignment="1">
      <alignment/>
    </xf>
    <xf numFmtId="2" fontId="0" fillId="0" borderId="16" xfId="0" applyNumberFormat="1" applyBorder="1" applyAlignment="1">
      <alignment horizontal="right"/>
    </xf>
    <xf numFmtId="2" fontId="0" fillId="0" borderId="16" xfId="0" applyNumberFormat="1" applyBorder="1" applyAlignment="1">
      <alignment/>
    </xf>
    <xf numFmtId="2" fontId="0" fillId="0" borderId="17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0" fillId="0" borderId="15" xfId="0" applyNumberFormat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10" fontId="1" fillId="33" borderId="14" xfId="0" applyNumberFormat="1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5" fillId="0" borderId="0" xfId="0" applyFont="1" applyAlignment="1">
      <alignment/>
    </xf>
    <xf numFmtId="0" fontId="3" fillId="34" borderId="18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 vertical="center" wrapText="1"/>
    </xf>
    <xf numFmtId="0" fontId="3" fillId="34" borderId="22" xfId="0" applyFont="1" applyFill="1" applyBorder="1" applyAlignment="1">
      <alignment horizontal="center" vertical="center" wrapText="1"/>
    </xf>
    <xf numFmtId="0" fontId="3" fillId="34" borderId="2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35" borderId="24" xfId="0" applyFont="1" applyFill="1" applyBorder="1" applyAlignment="1">
      <alignment horizontal="center" vertical="center" textRotation="90"/>
    </xf>
    <xf numFmtId="0" fontId="4" fillId="35" borderId="25" xfId="0" applyFont="1" applyFill="1" applyBorder="1" applyAlignment="1">
      <alignment horizontal="center" vertical="center" textRotation="90"/>
    </xf>
    <xf numFmtId="0" fontId="4" fillId="35" borderId="26" xfId="0" applyFont="1" applyFill="1" applyBorder="1" applyAlignment="1">
      <alignment horizontal="center" vertical="center" textRotation="90"/>
    </xf>
    <xf numFmtId="0" fontId="1" fillId="0" borderId="27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32" xfId="0" applyFont="1" applyBorder="1" applyAlignment="1">
      <alignment horizontal="left"/>
    </xf>
    <xf numFmtId="0" fontId="2" fillId="0" borderId="27" xfId="0" applyFont="1" applyBorder="1" applyAlignment="1" applyProtection="1">
      <alignment horizontal="left"/>
      <protection hidden="1"/>
    </xf>
    <xf numFmtId="0" fontId="2" fillId="0" borderId="28" xfId="0" applyFont="1" applyBorder="1" applyAlignment="1" applyProtection="1">
      <alignment horizontal="left"/>
      <protection hidden="1"/>
    </xf>
    <xf numFmtId="0" fontId="2" fillId="0" borderId="29" xfId="0" applyFont="1" applyBorder="1" applyAlignment="1" applyProtection="1">
      <alignment horizontal="left"/>
      <protection hidden="1"/>
    </xf>
    <xf numFmtId="0" fontId="2" fillId="0" borderId="30" xfId="0" applyFont="1" applyBorder="1" applyAlignment="1" applyProtection="1">
      <alignment horizontal="left"/>
      <protection hidden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31" xfId="0" applyFont="1" applyBorder="1" applyAlignment="1" applyProtection="1">
      <alignment horizontal="left"/>
      <protection hidden="1"/>
    </xf>
    <xf numFmtId="0" fontId="2" fillId="0" borderId="32" xfId="0" applyFont="1" applyBorder="1" applyAlignment="1" applyProtection="1">
      <alignment horizontal="left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56"/>
  <sheetViews>
    <sheetView tabSelected="1" zoomScalePageLayoutView="0" workbookViewId="0" topLeftCell="G1">
      <selection activeCell="G36" sqref="G36"/>
    </sheetView>
  </sheetViews>
  <sheetFormatPr defaultColWidth="9.140625" defaultRowHeight="12.75"/>
  <cols>
    <col min="3" max="3" width="11.8515625" style="0" customWidth="1"/>
    <col min="5" max="5" width="11.57421875" style="0" customWidth="1"/>
    <col min="6" max="6" width="13.421875" style="0" customWidth="1"/>
    <col min="9" max="9" width="12.00390625" style="0" customWidth="1"/>
    <col min="11" max="11" width="11.00390625" style="0" customWidth="1"/>
    <col min="12" max="12" width="12.421875" style="0" customWidth="1"/>
    <col min="15" max="15" width="12.00390625" style="0" customWidth="1"/>
    <col min="17" max="17" width="10.8515625" style="0" customWidth="1"/>
    <col min="18" max="18" width="11.57421875" style="0" customWidth="1"/>
    <col min="22" max="22" width="11.140625" style="0" bestFit="1" customWidth="1"/>
    <col min="23" max="23" width="11.00390625" style="0" customWidth="1"/>
    <col min="24" max="24" width="11.28125" style="0" customWidth="1"/>
    <col min="29" max="29" width="12.57421875" style="0" customWidth="1"/>
    <col min="30" max="30" width="11.00390625" style="0" customWidth="1"/>
  </cols>
  <sheetData>
    <row r="1" ht="13.5" thickBot="1"/>
    <row r="2" spans="2:18" ht="13.5" customHeight="1" thickTop="1">
      <c r="B2" s="27" t="s">
        <v>0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9"/>
    </row>
    <row r="3" spans="2:18" ht="13.5" customHeight="1" thickBot="1">
      <c r="B3" s="30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2"/>
    </row>
    <row r="4" ht="12.75" customHeight="1" thickTop="1"/>
    <row r="5" spans="4:11" ht="16.5" customHeight="1">
      <c r="D5" s="26" t="s">
        <v>37</v>
      </c>
      <c r="K5" s="26" t="s">
        <v>12</v>
      </c>
    </row>
    <row r="6" ht="12.75" customHeight="1" thickBot="1"/>
    <row r="7" spans="4:14" ht="12.75" customHeight="1">
      <c r="D7" s="38" t="s">
        <v>2</v>
      </c>
      <c r="E7" s="39"/>
      <c r="F7" s="3" t="s">
        <v>1</v>
      </c>
      <c r="G7" s="22">
        <v>400000</v>
      </c>
      <c r="K7" s="44" t="s">
        <v>6</v>
      </c>
      <c r="L7" s="45"/>
      <c r="M7" s="5" t="s">
        <v>1</v>
      </c>
      <c r="N7" s="6">
        <f>G7-G8</f>
        <v>200000</v>
      </c>
    </row>
    <row r="8" spans="4:14" ht="12.75" customHeight="1">
      <c r="D8" s="40" t="s">
        <v>8</v>
      </c>
      <c r="E8" s="41"/>
      <c r="F8" s="1" t="s">
        <v>1</v>
      </c>
      <c r="G8" s="23">
        <v>200000</v>
      </c>
      <c r="K8" s="46" t="s">
        <v>9</v>
      </c>
      <c r="L8" s="47"/>
      <c r="M8" s="2" t="s">
        <v>1</v>
      </c>
      <c r="N8" s="7">
        <f>G9*G8*G10</f>
        <v>115000</v>
      </c>
    </row>
    <row r="9" spans="4:14" ht="12.75" customHeight="1">
      <c r="D9" s="40" t="s">
        <v>11</v>
      </c>
      <c r="E9" s="41"/>
      <c r="F9" s="1" t="s">
        <v>4</v>
      </c>
      <c r="G9" s="24">
        <v>0.115</v>
      </c>
      <c r="K9" s="46" t="s">
        <v>10</v>
      </c>
      <c r="L9" s="47"/>
      <c r="M9" s="2" t="s">
        <v>1</v>
      </c>
      <c r="N9" s="7">
        <f>N8+G8</f>
        <v>315000</v>
      </c>
    </row>
    <row r="10" spans="4:14" ht="12.75" customHeight="1" thickBot="1">
      <c r="D10" s="42" t="s">
        <v>3</v>
      </c>
      <c r="E10" s="43"/>
      <c r="F10" s="4" t="s">
        <v>5</v>
      </c>
      <c r="G10" s="25">
        <v>5</v>
      </c>
      <c r="K10" s="54" t="s">
        <v>7</v>
      </c>
      <c r="L10" s="55"/>
      <c r="M10" s="8" t="s">
        <v>1</v>
      </c>
      <c r="N10" s="9">
        <f>SUM(N9/(G10*12))</f>
        <v>5250</v>
      </c>
    </row>
    <row r="11" ht="12.75" customHeight="1"/>
    <row r="12" ht="12.75" customHeight="1" thickBot="1"/>
    <row r="13" spans="2:30" ht="12.75" customHeight="1">
      <c r="B13" s="48" t="s">
        <v>28</v>
      </c>
      <c r="C13" s="49"/>
      <c r="D13" s="52" t="s">
        <v>7</v>
      </c>
      <c r="E13" s="52" t="s">
        <v>26</v>
      </c>
      <c r="F13" s="33" t="s">
        <v>27</v>
      </c>
      <c r="H13" s="48" t="s">
        <v>28</v>
      </c>
      <c r="I13" s="49"/>
      <c r="J13" s="52" t="s">
        <v>7</v>
      </c>
      <c r="K13" s="52" t="s">
        <v>26</v>
      </c>
      <c r="L13" s="33" t="s">
        <v>27</v>
      </c>
      <c r="N13" s="48" t="s">
        <v>28</v>
      </c>
      <c r="O13" s="49"/>
      <c r="P13" s="52" t="s">
        <v>7</v>
      </c>
      <c r="Q13" s="52" t="s">
        <v>26</v>
      </c>
      <c r="R13" s="33" t="s">
        <v>27</v>
      </c>
      <c r="T13" s="48" t="s">
        <v>28</v>
      </c>
      <c r="U13" s="49"/>
      <c r="V13" s="52" t="s">
        <v>7</v>
      </c>
      <c r="W13" s="52" t="s">
        <v>26</v>
      </c>
      <c r="X13" s="33" t="s">
        <v>27</v>
      </c>
      <c r="Z13" s="48" t="s">
        <v>28</v>
      </c>
      <c r="AA13" s="49"/>
      <c r="AB13" s="52" t="s">
        <v>7</v>
      </c>
      <c r="AC13" s="52" t="s">
        <v>26</v>
      </c>
      <c r="AD13" s="33" t="s">
        <v>27</v>
      </c>
    </row>
    <row r="14" spans="2:30" ht="12.75" customHeight="1" thickBot="1">
      <c r="B14" s="50"/>
      <c r="C14" s="51"/>
      <c r="D14" s="53"/>
      <c r="E14" s="53"/>
      <c r="F14" s="34"/>
      <c r="H14" s="50"/>
      <c r="I14" s="51"/>
      <c r="J14" s="53"/>
      <c r="K14" s="53"/>
      <c r="L14" s="34"/>
      <c r="N14" s="50"/>
      <c r="O14" s="51"/>
      <c r="P14" s="53"/>
      <c r="Q14" s="53"/>
      <c r="R14" s="34"/>
      <c r="T14" s="50"/>
      <c r="U14" s="51"/>
      <c r="V14" s="53"/>
      <c r="W14" s="53"/>
      <c r="X14" s="34"/>
      <c r="Z14" s="50"/>
      <c r="AA14" s="51"/>
      <c r="AB14" s="53"/>
      <c r="AC14" s="53"/>
      <c r="AD14" s="34"/>
    </row>
    <row r="15" spans="2:30" ht="12.75" customHeight="1">
      <c r="B15" s="35" t="s">
        <v>25</v>
      </c>
      <c r="C15" s="16" t="s">
        <v>13</v>
      </c>
      <c r="D15" s="17">
        <f>N10</f>
        <v>5250</v>
      </c>
      <c r="E15" s="18">
        <f>D15</f>
        <v>5250</v>
      </c>
      <c r="F15" s="19">
        <f>N9-D15</f>
        <v>309750</v>
      </c>
      <c r="H15" s="35" t="s">
        <v>31</v>
      </c>
      <c r="I15" s="16" t="s">
        <v>13</v>
      </c>
      <c r="J15" s="17">
        <f>D15</f>
        <v>5250</v>
      </c>
      <c r="K15" s="18">
        <f>J15+E56</f>
        <v>194250</v>
      </c>
      <c r="L15" s="19">
        <f>F56-J15</f>
        <v>120750</v>
      </c>
      <c r="N15" s="35" t="s">
        <v>34</v>
      </c>
      <c r="O15" s="16" t="s">
        <v>13</v>
      </c>
      <c r="P15" s="17">
        <f>J15</f>
        <v>5250</v>
      </c>
      <c r="Q15" s="18">
        <f>P15+K56</f>
        <v>383250</v>
      </c>
      <c r="R15" s="19">
        <f>L56-P15</f>
        <v>-68250</v>
      </c>
      <c r="T15" s="35" t="s">
        <v>38</v>
      </c>
      <c r="U15" s="16" t="s">
        <v>13</v>
      </c>
      <c r="V15" s="17">
        <f>P15</f>
        <v>5250</v>
      </c>
      <c r="W15" s="18">
        <f>V15+Q56</f>
        <v>572250</v>
      </c>
      <c r="X15" s="19">
        <f>R56-V15</f>
        <v>-257250</v>
      </c>
      <c r="Z15" s="35" t="s">
        <v>41</v>
      </c>
      <c r="AA15" s="16" t="s">
        <v>13</v>
      </c>
      <c r="AB15" s="17">
        <f>V15</f>
        <v>5250</v>
      </c>
      <c r="AC15" s="18">
        <f>AB15+W56</f>
        <v>761250</v>
      </c>
      <c r="AD15" s="19">
        <f>X56-AB15</f>
        <v>-446250</v>
      </c>
    </row>
    <row r="16" spans="2:30" ht="12.75" customHeight="1">
      <c r="B16" s="36"/>
      <c r="C16" s="10" t="s">
        <v>14</v>
      </c>
      <c r="D16" s="11">
        <f>D15</f>
        <v>5250</v>
      </c>
      <c r="E16" s="12">
        <f>D16+E15</f>
        <v>10500</v>
      </c>
      <c r="F16" s="20">
        <f>F15-D16</f>
        <v>304500</v>
      </c>
      <c r="H16" s="36"/>
      <c r="I16" s="10" t="s">
        <v>14</v>
      </c>
      <c r="J16" s="11">
        <f>J15</f>
        <v>5250</v>
      </c>
      <c r="K16" s="12">
        <f>J16+K15</f>
        <v>199500</v>
      </c>
      <c r="L16" s="20">
        <f>L15-J16</f>
        <v>115500</v>
      </c>
      <c r="N16" s="36"/>
      <c r="O16" s="10" t="s">
        <v>14</v>
      </c>
      <c r="P16" s="11">
        <f>P15</f>
        <v>5250</v>
      </c>
      <c r="Q16" s="12">
        <f>P16+Q15</f>
        <v>388500</v>
      </c>
      <c r="R16" s="20">
        <f>R15-P16</f>
        <v>-73500</v>
      </c>
      <c r="T16" s="36"/>
      <c r="U16" s="10" t="s">
        <v>14</v>
      </c>
      <c r="V16" s="11">
        <f>V15</f>
        <v>5250</v>
      </c>
      <c r="W16" s="12">
        <f>V16+W15</f>
        <v>577500</v>
      </c>
      <c r="X16" s="20">
        <f>X15-V16</f>
        <v>-262500</v>
      </c>
      <c r="Z16" s="36"/>
      <c r="AA16" s="10" t="s">
        <v>14</v>
      </c>
      <c r="AB16" s="11">
        <f>AB15</f>
        <v>5250</v>
      </c>
      <c r="AC16" s="12">
        <f>AB16+AC15</f>
        <v>766500</v>
      </c>
      <c r="AD16" s="20">
        <f>AD15-AB16</f>
        <v>-451500</v>
      </c>
    </row>
    <row r="17" spans="2:30" ht="12.75" customHeight="1">
      <c r="B17" s="36"/>
      <c r="C17" s="10" t="s">
        <v>15</v>
      </c>
      <c r="D17" s="11">
        <f aca="true" t="shared" si="0" ref="D17:D25">D16</f>
        <v>5250</v>
      </c>
      <c r="E17" s="12">
        <f aca="true" t="shared" si="1" ref="E17:E26">D17+E16</f>
        <v>15750</v>
      </c>
      <c r="F17" s="20">
        <f>F16-D17</f>
        <v>299250</v>
      </c>
      <c r="H17" s="36"/>
      <c r="I17" s="10" t="s">
        <v>15</v>
      </c>
      <c r="J17" s="11">
        <f>J16</f>
        <v>5250</v>
      </c>
      <c r="K17" s="12">
        <f aca="true" t="shared" si="2" ref="K17:K26">J17+K16</f>
        <v>204750</v>
      </c>
      <c r="L17" s="20">
        <f aca="true" t="shared" si="3" ref="L17:L25">L16-J17</f>
        <v>110250</v>
      </c>
      <c r="N17" s="36"/>
      <c r="O17" s="10" t="s">
        <v>15</v>
      </c>
      <c r="P17" s="11">
        <f>P16</f>
        <v>5250</v>
      </c>
      <c r="Q17" s="12">
        <f aca="true" t="shared" si="4" ref="Q17:Q26">P17+Q16</f>
        <v>393750</v>
      </c>
      <c r="R17" s="20">
        <f>R16-P17</f>
        <v>-78750</v>
      </c>
      <c r="T17" s="36"/>
      <c r="U17" s="10" t="s">
        <v>15</v>
      </c>
      <c r="V17" s="11">
        <f>V16</f>
        <v>5250</v>
      </c>
      <c r="W17" s="12">
        <f aca="true" t="shared" si="5" ref="W17:W26">V17+W16</f>
        <v>582750</v>
      </c>
      <c r="X17" s="20">
        <f aca="true" t="shared" si="6" ref="X17:X25">X16-V17</f>
        <v>-267750</v>
      </c>
      <c r="Z17" s="36"/>
      <c r="AA17" s="10" t="s">
        <v>15</v>
      </c>
      <c r="AB17" s="11">
        <f>AB16</f>
        <v>5250</v>
      </c>
      <c r="AC17" s="12">
        <f aca="true" t="shared" si="7" ref="AC17:AC26">AB17+AC16</f>
        <v>771750</v>
      </c>
      <c r="AD17" s="20">
        <f aca="true" t="shared" si="8" ref="AD17:AD25">AD16-AB17</f>
        <v>-456750</v>
      </c>
    </row>
    <row r="18" spans="2:30" ht="12.75" customHeight="1">
      <c r="B18" s="36"/>
      <c r="C18" s="10" t="s">
        <v>16</v>
      </c>
      <c r="D18" s="11">
        <f t="shared" si="0"/>
        <v>5250</v>
      </c>
      <c r="E18" s="12">
        <f t="shared" si="1"/>
        <v>21000</v>
      </c>
      <c r="F18" s="20">
        <f aca="true" t="shared" si="9" ref="F18:F26">F17-D18</f>
        <v>294000</v>
      </c>
      <c r="H18" s="36"/>
      <c r="I18" s="10" t="s">
        <v>16</v>
      </c>
      <c r="J18" s="11">
        <f aca="true" t="shared" si="10" ref="J18:J25">J17</f>
        <v>5250</v>
      </c>
      <c r="K18" s="12">
        <f t="shared" si="2"/>
        <v>210000</v>
      </c>
      <c r="L18" s="20">
        <f t="shared" si="3"/>
        <v>105000</v>
      </c>
      <c r="N18" s="36"/>
      <c r="O18" s="10" t="s">
        <v>16</v>
      </c>
      <c r="P18" s="11">
        <f aca="true" t="shared" si="11" ref="P18:P25">P17</f>
        <v>5250</v>
      </c>
      <c r="Q18" s="12">
        <f t="shared" si="4"/>
        <v>399000</v>
      </c>
      <c r="R18" s="20">
        <f aca="true" t="shared" si="12" ref="R18:R25">R17-P18</f>
        <v>-84000</v>
      </c>
      <c r="T18" s="36"/>
      <c r="U18" s="10" t="s">
        <v>16</v>
      </c>
      <c r="V18" s="11">
        <f aca="true" t="shared" si="13" ref="V18:V25">V17</f>
        <v>5250</v>
      </c>
      <c r="W18" s="12">
        <f t="shared" si="5"/>
        <v>588000</v>
      </c>
      <c r="X18" s="20">
        <f t="shared" si="6"/>
        <v>-273000</v>
      </c>
      <c r="Z18" s="36"/>
      <c r="AA18" s="10" t="s">
        <v>16</v>
      </c>
      <c r="AB18" s="11">
        <f aca="true" t="shared" si="14" ref="AB18:AB25">AB17</f>
        <v>5250</v>
      </c>
      <c r="AC18" s="12">
        <f t="shared" si="7"/>
        <v>777000</v>
      </c>
      <c r="AD18" s="20">
        <f t="shared" si="8"/>
        <v>-462000</v>
      </c>
    </row>
    <row r="19" spans="2:30" ht="12.75">
      <c r="B19" s="36"/>
      <c r="C19" s="10" t="s">
        <v>17</v>
      </c>
      <c r="D19" s="11">
        <f t="shared" si="0"/>
        <v>5250</v>
      </c>
      <c r="E19" s="12">
        <f t="shared" si="1"/>
        <v>26250</v>
      </c>
      <c r="F19" s="20">
        <f t="shared" si="9"/>
        <v>288750</v>
      </c>
      <c r="H19" s="36"/>
      <c r="I19" s="10" t="s">
        <v>17</v>
      </c>
      <c r="J19" s="11">
        <f t="shared" si="10"/>
        <v>5250</v>
      </c>
      <c r="K19" s="12">
        <f t="shared" si="2"/>
        <v>215250</v>
      </c>
      <c r="L19" s="20">
        <f t="shared" si="3"/>
        <v>99750</v>
      </c>
      <c r="N19" s="36"/>
      <c r="O19" s="10" t="s">
        <v>17</v>
      </c>
      <c r="P19" s="11">
        <f t="shared" si="11"/>
        <v>5250</v>
      </c>
      <c r="Q19" s="12">
        <f t="shared" si="4"/>
        <v>404250</v>
      </c>
      <c r="R19" s="20">
        <f t="shared" si="12"/>
        <v>-89250</v>
      </c>
      <c r="T19" s="36"/>
      <c r="U19" s="10" t="s">
        <v>17</v>
      </c>
      <c r="V19" s="11">
        <f t="shared" si="13"/>
        <v>5250</v>
      </c>
      <c r="W19" s="12">
        <f t="shared" si="5"/>
        <v>593250</v>
      </c>
      <c r="X19" s="20">
        <f t="shared" si="6"/>
        <v>-278250</v>
      </c>
      <c r="Z19" s="36"/>
      <c r="AA19" s="10" t="s">
        <v>17</v>
      </c>
      <c r="AB19" s="11">
        <f t="shared" si="14"/>
        <v>5250</v>
      </c>
      <c r="AC19" s="12">
        <f t="shared" si="7"/>
        <v>782250</v>
      </c>
      <c r="AD19" s="20">
        <f t="shared" si="8"/>
        <v>-467250</v>
      </c>
    </row>
    <row r="20" spans="2:30" ht="12.75">
      <c r="B20" s="36"/>
      <c r="C20" s="10" t="s">
        <v>18</v>
      </c>
      <c r="D20" s="11">
        <f t="shared" si="0"/>
        <v>5250</v>
      </c>
      <c r="E20" s="12">
        <f t="shared" si="1"/>
        <v>31500</v>
      </c>
      <c r="F20" s="20">
        <f t="shared" si="9"/>
        <v>283500</v>
      </c>
      <c r="H20" s="36"/>
      <c r="I20" s="10" t="s">
        <v>18</v>
      </c>
      <c r="J20" s="11">
        <f t="shared" si="10"/>
        <v>5250</v>
      </c>
      <c r="K20" s="12">
        <f t="shared" si="2"/>
        <v>220500</v>
      </c>
      <c r="L20" s="20">
        <f t="shared" si="3"/>
        <v>94500</v>
      </c>
      <c r="N20" s="36"/>
      <c r="O20" s="10" t="s">
        <v>18</v>
      </c>
      <c r="P20" s="11">
        <f t="shared" si="11"/>
        <v>5250</v>
      </c>
      <c r="Q20" s="12">
        <f t="shared" si="4"/>
        <v>409500</v>
      </c>
      <c r="R20" s="20">
        <f t="shared" si="12"/>
        <v>-94500</v>
      </c>
      <c r="T20" s="36"/>
      <c r="U20" s="10" t="s">
        <v>18</v>
      </c>
      <c r="V20" s="11">
        <f t="shared" si="13"/>
        <v>5250</v>
      </c>
      <c r="W20" s="12">
        <f t="shared" si="5"/>
        <v>598500</v>
      </c>
      <c r="X20" s="20">
        <f t="shared" si="6"/>
        <v>-283500</v>
      </c>
      <c r="Z20" s="36"/>
      <c r="AA20" s="10" t="s">
        <v>18</v>
      </c>
      <c r="AB20" s="11">
        <f t="shared" si="14"/>
        <v>5250</v>
      </c>
      <c r="AC20" s="12">
        <f t="shared" si="7"/>
        <v>787500</v>
      </c>
      <c r="AD20" s="20">
        <f t="shared" si="8"/>
        <v>-472500</v>
      </c>
    </row>
    <row r="21" spans="2:30" ht="12.75">
      <c r="B21" s="36"/>
      <c r="C21" s="10" t="s">
        <v>19</v>
      </c>
      <c r="D21" s="11">
        <f t="shared" si="0"/>
        <v>5250</v>
      </c>
      <c r="E21" s="12">
        <f t="shared" si="1"/>
        <v>36750</v>
      </c>
      <c r="F21" s="20">
        <f t="shared" si="9"/>
        <v>278250</v>
      </c>
      <c r="H21" s="36"/>
      <c r="I21" s="10" t="s">
        <v>19</v>
      </c>
      <c r="J21" s="11">
        <f t="shared" si="10"/>
        <v>5250</v>
      </c>
      <c r="K21" s="12">
        <f t="shared" si="2"/>
        <v>225750</v>
      </c>
      <c r="L21" s="20">
        <f t="shared" si="3"/>
        <v>89250</v>
      </c>
      <c r="N21" s="36"/>
      <c r="O21" s="10" t="s">
        <v>19</v>
      </c>
      <c r="P21" s="11">
        <f t="shared" si="11"/>
        <v>5250</v>
      </c>
      <c r="Q21" s="12">
        <f t="shared" si="4"/>
        <v>414750</v>
      </c>
      <c r="R21" s="20">
        <f t="shared" si="12"/>
        <v>-99750</v>
      </c>
      <c r="T21" s="36"/>
      <c r="U21" s="10" t="s">
        <v>19</v>
      </c>
      <c r="V21" s="11">
        <f t="shared" si="13"/>
        <v>5250</v>
      </c>
      <c r="W21" s="12">
        <f t="shared" si="5"/>
        <v>603750</v>
      </c>
      <c r="X21" s="20">
        <f t="shared" si="6"/>
        <v>-288750</v>
      </c>
      <c r="Z21" s="36"/>
      <c r="AA21" s="10" t="s">
        <v>19</v>
      </c>
      <c r="AB21" s="11">
        <f t="shared" si="14"/>
        <v>5250</v>
      </c>
      <c r="AC21" s="12">
        <f t="shared" si="7"/>
        <v>792750</v>
      </c>
      <c r="AD21" s="20">
        <f t="shared" si="8"/>
        <v>-477750</v>
      </c>
    </row>
    <row r="22" spans="2:30" ht="12.75">
      <c r="B22" s="36"/>
      <c r="C22" s="10" t="s">
        <v>20</v>
      </c>
      <c r="D22" s="11">
        <f t="shared" si="0"/>
        <v>5250</v>
      </c>
      <c r="E22" s="12">
        <f t="shared" si="1"/>
        <v>42000</v>
      </c>
      <c r="F22" s="20">
        <f t="shared" si="9"/>
        <v>273000</v>
      </c>
      <c r="H22" s="36"/>
      <c r="I22" s="10" t="s">
        <v>20</v>
      </c>
      <c r="J22" s="11">
        <f t="shared" si="10"/>
        <v>5250</v>
      </c>
      <c r="K22" s="12">
        <f t="shared" si="2"/>
        <v>231000</v>
      </c>
      <c r="L22" s="20">
        <f t="shared" si="3"/>
        <v>84000</v>
      </c>
      <c r="N22" s="36"/>
      <c r="O22" s="10" t="s">
        <v>20</v>
      </c>
      <c r="P22" s="11">
        <f t="shared" si="11"/>
        <v>5250</v>
      </c>
      <c r="Q22" s="12">
        <f t="shared" si="4"/>
        <v>420000</v>
      </c>
      <c r="R22" s="20">
        <f t="shared" si="12"/>
        <v>-105000</v>
      </c>
      <c r="T22" s="36"/>
      <c r="U22" s="10" t="s">
        <v>20</v>
      </c>
      <c r="V22" s="11">
        <f t="shared" si="13"/>
        <v>5250</v>
      </c>
      <c r="W22" s="12">
        <f t="shared" si="5"/>
        <v>609000</v>
      </c>
      <c r="X22" s="20">
        <f t="shared" si="6"/>
        <v>-294000</v>
      </c>
      <c r="Z22" s="36"/>
      <c r="AA22" s="10" t="s">
        <v>20</v>
      </c>
      <c r="AB22" s="11">
        <f t="shared" si="14"/>
        <v>5250</v>
      </c>
      <c r="AC22" s="12">
        <f t="shared" si="7"/>
        <v>798000</v>
      </c>
      <c r="AD22" s="20">
        <f t="shared" si="8"/>
        <v>-483000</v>
      </c>
    </row>
    <row r="23" spans="2:30" ht="12.75">
      <c r="B23" s="36"/>
      <c r="C23" s="10" t="s">
        <v>21</v>
      </c>
      <c r="D23" s="11">
        <f t="shared" si="0"/>
        <v>5250</v>
      </c>
      <c r="E23" s="12">
        <f t="shared" si="1"/>
        <v>47250</v>
      </c>
      <c r="F23" s="20">
        <f t="shared" si="9"/>
        <v>267750</v>
      </c>
      <c r="H23" s="36"/>
      <c r="I23" s="10" t="s">
        <v>21</v>
      </c>
      <c r="J23" s="11">
        <f t="shared" si="10"/>
        <v>5250</v>
      </c>
      <c r="K23" s="12">
        <f t="shared" si="2"/>
        <v>236250</v>
      </c>
      <c r="L23" s="20">
        <f t="shared" si="3"/>
        <v>78750</v>
      </c>
      <c r="N23" s="36"/>
      <c r="O23" s="10" t="s">
        <v>21</v>
      </c>
      <c r="P23" s="11">
        <f t="shared" si="11"/>
        <v>5250</v>
      </c>
      <c r="Q23" s="12">
        <f t="shared" si="4"/>
        <v>425250</v>
      </c>
      <c r="R23" s="20">
        <f t="shared" si="12"/>
        <v>-110250</v>
      </c>
      <c r="T23" s="36"/>
      <c r="U23" s="10" t="s">
        <v>21</v>
      </c>
      <c r="V23" s="11">
        <f t="shared" si="13"/>
        <v>5250</v>
      </c>
      <c r="W23" s="12">
        <f t="shared" si="5"/>
        <v>614250</v>
      </c>
      <c r="X23" s="20">
        <f t="shared" si="6"/>
        <v>-299250</v>
      </c>
      <c r="Z23" s="36"/>
      <c r="AA23" s="10" t="s">
        <v>21</v>
      </c>
      <c r="AB23" s="11">
        <f t="shared" si="14"/>
        <v>5250</v>
      </c>
      <c r="AC23" s="12">
        <f t="shared" si="7"/>
        <v>803250</v>
      </c>
      <c r="AD23" s="20">
        <f t="shared" si="8"/>
        <v>-488250</v>
      </c>
    </row>
    <row r="24" spans="2:30" ht="12.75">
      <c r="B24" s="36"/>
      <c r="C24" s="10" t="s">
        <v>22</v>
      </c>
      <c r="D24" s="11">
        <f t="shared" si="0"/>
        <v>5250</v>
      </c>
      <c r="E24" s="12">
        <f t="shared" si="1"/>
        <v>52500</v>
      </c>
      <c r="F24" s="20">
        <f t="shared" si="9"/>
        <v>262500</v>
      </c>
      <c r="H24" s="36"/>
      <c r="I24" s="10" t="s">
        <v>22</v>
      </c>
      <c r="J24" s="11">
        <f t="shared" si="10"/>
        <v>5250</v>
      </c>
      <c r="K24" s="12">
        <f t="shared" si="2"/>
        <v>241500</v>
      </c>
      <c r="L24" s="20">
        <f t="shared" si="3"/>
        <v>73500</v>
      </c>
      <c r="N24" s="36"/>
      <c r="O24" s="10" t="s">
        <v>22</v>
      </c>
      <c r="P24" s="11">
        <f t="shared" si="11"/>
        <v>5250</v>
      </c>
      <c r="Q24" s="12">
        <f t="shared" si="4"/>
        <v>430500</v>
      </c>
      <c r="R24" s="20">
        <f t="shared" si="12"/>
        <v>-115500</v>
      </c>
      <c r="T24" s="36"/>
      <c r="U24" s="10" t="s">
        <v>22</v>
      </c>
      <c r="V24" s="11">
        <f t="shared" si="13"/>
        <v>5250</v>
      </c>
      <c r="W24" s="12">
        <f t="shared" si="5"/>
        <v>619500</v>
      </c>
      <c r="X24" s="20">
        <f t="shared" si="6"/>
        <v>-304500</v>
      </c>
      <c r="Z24" s="36"/>
      <c r="AA24" s="10" t="s">
        <v>22</v>
      </c>
      <c r="AB24" s="11">
        <f t="shared" si="14"/>
        <v>5250</v>
      </c>
      <c r="AC24" s="12">
        <f t="shared" si="7"/>
        <v>808500</v>
      </c>
      <c r="AD24" s="20">
        <f t="shared" si="8"/>
        <v>-493500</v>
      </c>
    </row>
    <row r="25" spans="2:30" ht="12.75">
      <c r="B25" s="36"/>
      <c r="C25" s="10" t="s">
        <v>23</v>
      </c>
      <c r="D25" s="11">
        <f t="shared" si="0"/>
        <v>5250</v>
      </c>
      <c r="E25" s="12">
        <f t="shared" si="1"/>
        <v>57750</v>
      </c>
      <c r="F25" s="20">
        <f t="shared" si="9"/>
        <v>257250</v>
      </c>
      <c r="H25" s="36"/>
      <c r="I25" s="10" t="s">
        <v>23</v>
      </c>
      <c r="J25" s="11">
        <f t="shared" si="10"/>
        <v>5250</v>
      </c>
      <c r="K25" s="12">
        <f t="shared" si="2"/>
        <v>246750</v>
      </c>
      <c r="L25" s="20">
        <f t="shared" si="3"/>
        <v>68250</v>
      </c>
      <c r="N25" s="36"/>
      <c r="O25" s="10" t="s">
        <v>23</v>
      </c>
      <c r="P25" s="11">
        <f t="shared" si="11"/>
        <v>5250</v>
      </c>
      <c r="Q25" s="12">
        <f t="shared" si="4"/>
        <v>435750</v>
      </c>
      <c r="R25" s="20">
        <f t="shared" si="12"/>
        <v>-120750</v>
      </c>
      <c r="T25" s="36"/>
      <c r="U25" s="10" t="s">
        <v>23</v>
      </c>
      <c r="V25" s="11">
        <f t="shared" si="13"/>
        <v>5250</v>
      </c>
      <c r="W25" s="12">
        <f t="shared" si="5"/>
        <v>624750</v>
      </c>
      <c r="X25" s="20">
        <f t="shared" si="6"/>
        <v>-309750</v>
      </c>
      <c r="Z25" s="36"/>
      <c r="AA25" s="10" t="s">
        <v>23</v>
      </c>
      <c r="AB25" s="11">
        <f t="shared" si="14"/>
        <v>5250</v>
      </c>
      <c r="AC25" s="12">
        <f t="shared" si="7"/>
        <v>813750</v>
      </c>
      <c r="AD25" s="20">
        <f t="shared" si="8"/>
        <v>-498750</v>
      </c>
    </row>
    <row r="26" spans="2:30" ht="13.5" thickBot="1">
      <c r="B26" s="37"/>
      <c r="C26" s="13" t="s">
        <v>24</v>
      </c>
      <c r="D26" s="14">
        <f>D25</f>
        <v>5250</v>
      </c>
      <c r="E26" s="15">
        <f t="shared" si="1"/>
        <v>63000</v>
      </c>
      <c r="F26" s="21">
        <f t="shared" si="9"/>
        <v>252000</v>
      </c>
      <c r="H26" s="37"/>
      <c r="I26" s="13" t="s">
        <v>24</v>
      </c>
      <c r="J26" s="14">
        <f>J25</f>
        <v>5250</v>
      </c>
      <c r="K26" s="15">
        <f t="shared" si="2"/>
        <v>252000</v>
      </c>
      <c r="L26" s="21">
        <f>L25-J26</f>
        <v>63000</v>
      </c>
      <c r="N26" s="37"/>
      <c r="O26" s="13" t="s">
        <v>24</v>
      </c>
      <c r="P26" s="14">
        <f>P25</f>
        <v>5250</v>
      </c>
      <c r="Q26" s="15">
        <f t="shared" si="4"/>
        <v>441000</v>
      </c>
      <c r="R26" s="21">
        <f>R25-P26</f>
        <v>-126000</v>
      </c>
      <c r="T26" s="37"/>
      <c r="U26" s="13" t="s">
        <v>24</v>
      </c>
      <c r="V26" s="14">
        <f>V25</f>
        <v>5250</v>
      </c>
      <c r="W26" s="15">
        <f t="shared" si="5"/>
        <v>630000</v>
      </c>
      <c r="X26" s="21">
        <f>X25-V26</f>
        <v>-315000</v>
      </c>
      <c r="Z26" s="37"/>
      <c r="AA26" s="13" t="s">
        <v>24</v>
      </c>
      <c r="AB26" s="14">
        <f>AB25</f>
        <v>5250</v>
      </c>
      <c r="AC26" s="15">
        <f t="shared" si="7"/>
        <v>819000</v>
      </c>
      <c r="AD26" s="21">
        <f>AD25-AB26</f>
        <v>-504000</v>
      </c>
    </row>
    <row r="27" ht="13.5" thickBot="1"/>
    <row r="28" spans="2:30" ht="12.75">
      <c r="B28" s="48" t="s">
        <v>28</v>
      </c>
      <c r="C28" s="49"/>
      <c r="D28" s="52" t="s">
        <v>7</v>
      </c>
      <c r="E28" s="52" t="s">
        <v>26</v>
      </c>
      <c r="F28" s="33" t="s">
        <v>27</v>
      </c>
      <c r="H28" s="48" t="s">
        <v>28</v>
      </c>
      <c r="I28" s="49"/>
      <c r="J28" s="52" t="s">
        <v>7</v>
      </c>
      <c r="K28" s="52" t="s">
        <v>26</v>
      </c>
      <c r="L28" s="33" t="s">
        <v>27</v>
      </c>
      <c r="N28" s="48" t="s">
        <v>28</v>
      </c>
      <c r="O28" s="49"/>
      <c r="P28" s="52" t="s">
        <v>7</v>
      </c>
      <c r="Q28" s="52" t="s">
        <v>26</v>
      </c>
      <c r="R28" s="33" t="s">
        <v>27</v>
      </c>
      <c r="T28" s="48" t="s">
        <v>28</v>
      </c>
      <c r="U28" s="49"/>
      <c r="V28" s="52" t="s">
        <v>7</v>
      </c>
      <c r="W28" s="52" t="s">
        <v>26</v>
      </c>
      <c r="X28" s="33" t="s">
        <v>27</v>
      </c>
      <c r="Z28" s="48" t="s">
        <v>28</v>
      </c>
      <c r="AA28" s="49"/>
      <c r="AB28" s="52" t="s">
        <v>7</v>
      </c>
      <c r="AC28" s="52" t="s">
        <v>26</v>
      </c>
      <c r="AD28" s="33" t="s">
        <v>27</v>
      </c>
    </row>
    <row r="29" spans="2:30" ht="13.5" thickBot="1">
      <c r="B29" s="50"/>
      <c r="C29" s="51"/>
      <c r="D29" s="53"/>
      <c r="E29" s="53"/>
      <c r="F29" s="34"/>
      <c r="H29" s="50"/>
      <c r="I29" s="51"/>
      <c r="J29" s="53"/>
      <c r="K29" s="53"/>
      <c r="L29" s="34"/>
      <c r="N29" s="50"/>
      <c r="O29" s="51"/>
      <c r="P29" s="53"/>
      <c r="Q29" s="53"/>
      <c r="R29" s="34"/>
      <c r="T29" s="50"/>
      <c r="U29" s="51"/>
      <c r="V29" s="53"/>
      <c r="W29" s="53"/>
      <c r="X29" s="34"/>
      <c r="Z29" s="50"/>
      <c r="AA29" s="51"/>
      <c r="AB29" s="53"/>
      <c r="AC29" s="53"/>
      <c r="AD29" s="34"/>
    </row>
    <row r="30" spans="2:30" ht="12.75">
      <c r="B30" s="35" t="s">
        <v>29</v>
      </c>
      <c r="C30" s="16" t="s">
        <v>13</v>
      </c>
      <c r="D30" s="17">
        <f>D26</f>
        <v>5250</v>
      </c>
      <c r="E30" s="18">
        <f>D30+E26</f>
        <v>68250</v>
      </c>
      <c r="F30" s="19">
        <f>F26-D30</f>
        <v>246750</v>
      </c>
      <c r="H30" s="35" t="s">
        <v>32</v>
      </c>
      <c r="I30" s="16" t="s">
        <v>13</v>
      </c>
      <c r="J30" s="17">
        <f>D30</f>
        <v>5250</v>
      </c>
      <c r="K30" s="18">
        <f>J30+K26</f>
        <v>257250</v>
      </c>
      <c r="L30" s="19">
        <f>L26-J30</f>
        <v>57750</v>
      </c>
      <c r="N30" s="35" t="s">
        <v>35</v>
      </c>
      <c r="O30" s="16" t="s">
        <v>13</v>
      </c>
      <c r="P30" s="17">
        <f>J30</f>
        <v>5250</v>
      </c>
      <c r="Q30" s="18">
        <f>P30+Q26</f>
        <v>446250</v>
      </c>
      <c r="R30" s="19">
        <f>R26-P30</f>
        <v>-131250</v>
      </c>
      <c r="T30" s="35" t="s">
        <v>39</v>
      </c>
      <c r="U30" s="16" t="s">
        <v>13</v>
      </c>
      <c r="V30" s="17">
        <f>P30</f>
        <v>5250</v>
      </c>
      <c r="W30" s="18">
        <f>V30+W26</f>
        <v>635250</v>
      </c>
      <c r="X30" s="19">
        <f>X26-V30</f>
        <v>-320250</v>
      </c>
      <c r="Z30" s="35" t="s">
        <v>42</v>
      </c>
      <c r="AA30" s="16" t="s">
        <v>13</v>
      </c>
      <c r="AB30" s="17">
        <f>V30</f>
        <v>5250</v>
      </c>
      <c r="AC30" s="18">
        <f>AB30+AC26</f>
        <v>824250</v>
      </c>
      <c r="AD30" s="19">
        <f>AD26-AB30</f>
        <v>-509250</v>
      </c>
    </row>
    <row r="31" spans="2:30" ht="12.75">
      <c r="B31" s="36"/>
      <c r="C31" s="10" t="s">
        <v>14</v>
      </c>
      <c r="D31" s="11">
        <f>D30</f>
        <v>5250</v>
      </c>
      <c r="E31" s="12">
        <f>D31+E30</f>
        <v>73500</v>
      </c>
      <c r="F31" s="20">
        <f>F30-D31</f>
        <v>241500</v>
      </c>
      <c r="H31" s="36"/>
      <c r="I31" s="10" t="s">
        <v>14</v>
      </c>
      <c r="J31" s="11">
        <f>J30</f>
        <v>5250</v>
      </c>
      <c r="K31" s="12">
        <f>J31+K30</f>
        <v>262500</v>
      </c>
      <c r="L31" s="20">
        <f>L30-J31</f>
        <v>52500</v>
      </c>
      <c r="N31" s="36"/>
      <c r="O31" s="10" t="s">
        <v>14</v>
      </c>
      <c r="P31" s="11">
        <f>P30</f>
        <v>5250</v>
      </c>
      <c r="Q31" s="12">
        <f>P31+Q30</f>
        <v>451500</v>
      </c>
      <c r="R31" s="20">
        <f>R30-P31</f>
        <v>-136500</v>
      </c>
      <c r="T31" s="36"/>
      <c r="U31" s="10" t="s">
        <v>14</v>
      </c>
      <c r="V31" s="11">
        <f>V30</f>
        <v>5250</v>
      </c>
      <c r="W31" s="12">
        <f>V31+W30</f>
        <v>640500</v>
      </c>
      <c r="X31" s="20">
        <f>X30-V31</f>
        <v>-325500</v>
      </c>
      <c r="Z31" s="36"/>
      <c r="AA31" s="10" t="s">
        <v>14</v>
      </c>
      <c r="AB31" s="11">
        <f>AB30</f>
        <v>5250</v>
      </c>
      <c r="AC31" s="12">
        <f>AB31+AC30</f>
        <v>829500</v>
      </c>
      <c r="AD31" s="20">
        <f>AD30-AB31</f>
        <v>-514500</v>
      </c>
    </row>
    <row r="32" spans="2:30" ht="12.75">
      <c r="B32" s="36"/>
      <c r="C32" s="10" t="s">
        <v>15</v>
      </c>
      <c r="D32" s="11">
        <f>D31</f>
        <v>5250</v>
      </c>
      <c r="E32" s="12">
        <f aca="true" t="shared" si="15" ref="E32:E41">D32+E31</f>
        <v>78750</v>
      </c>
      <c r="F32" s="20">
        <f aca="true" t="shared" si="16" ref="F32:F40">F31-D32</f>
        <v>236250</v>
      </c>
      <c r="H32" s="36"/>
      <c r="I32" s="10" t="s">
        <v>15</v>
      </c>
      <c r="J32" s="11">
        <f>J31</f>
        <v>5250</v>
      </c>
      <c r="K32" s="12">
        <f aca="true" t="shared" si="17" ref="K32:K41">J32+K31</f>
        <v>267750</v>
      </c>
      <c r="L32" s="20">
        <f aca="true" t="shared" si="18" ref="L32:L40">L31-J32</f>
        <v>47250</v>
      </c>
      <c r="N32" s="36"/>
      <c r="O32" s="10" t="s">
        <v>15</v>
      </c>
      <c r="P32" s="11">
        <f>P31</f>
        <v>5250</v>
      </c>
      <c r="Q32" s="12">
        <f aca="true" t="shared" si="19" ref="Q32:Q41">P32+Q31</f>
        <v>456750</v>
      </c>
      <c r="R32" s="20">
        <f aca="true" t="shared" si="20" ref="R32:R40">R31-P32</f>
        <v>-141750</v>
      </c>
      <c r="T32" s="36"/>
      <c r="U32" s="10" t="s">
        <v>15</v>
      </c>
      <c r="V32" s="11">
        <f>V31</f>
        <v>5250</v>
      </c>
      <c r="W32" s="12">
        <f aca="true" t="shared" si="21" ref="W32:W41">V32+W31</f>
        <v>645750</v>
      </c>
      <c r="X32" s="20">
        <f aca="true" t="shared" si="22" ref="X32:X40">X31-V32</f>
        <v>-330750</v>
      </c>
      <c r="Z32" s="36"/>
      <c r="AA32" s="10" t="s">
        <v>15</v>
      </c>
      <c r="AB32" s="11">
        <f>AB31</f>
        <v>5250</v>
      </c>
      <c r="AC32" s="12">
        <f aca="true" t="shared" si="23" ref="AC32:AC41">AB32+AC31</f>
        <v>834750</v>
      </c>
      <c r="AD32" s="20">
        <f aca="true" t="shared" si="24" ref="AD32:AD40">AD31-AB32</f>
        <v>-519750</v>
      </c>
    </row>
    <row r="33" spans="2:30" ht="12.75">
      <c r="B33" s="36"/>
      <c r="C33" s="10" t="s">
        <v>16</v>
      </c>
      <c r="D33" s="11">
        <f aca="true" t="shared" si="25" ref="D33:D40">D32</f>
        <v>5250</v>
      </c>
      <c r="E33" s="12">
        <f t="shared" si="15"/>
        <v>84000</v>
      </c>
      <c r="F33" s="20">
        <f t="shared" si="16"/>
        <v>231000</v>
      </c>
      <c r="H33" s="36"/>
      <c r="I33" s="10" t="s">
        <v>16</v>
      </c>
      <c r="J33" s="11">
        <f aca="true" t="shared" si="26" ref="J33:J40">J32</f>
        <v>5250</v>
      </c>
      <c r="K33" s="12">
        <f t="shared" si="17"/>
        <v>273000</v>
      </c>
      <c r="L33" s="20">
        <f t="shared" si="18"/>
        <v>42000</v>
      </c>
      <c r="N33" s="36"/>
      <c r="O33" s="10" t="s">
        <v>16</v>
      </c>
      <c r="P33" s="11">
        <f aca="true" t="shared" si="27" ref="P33:P40">P32</f>
        <v>5250</v>
      </c>
      <c r="Q33" s="12">
        <f t="shared" si="19"/>
        <v>462000</v>
      </c>
      <c r="R33" s="20">
        <f t="shared" si="20"/>
        <v>-147000</v>
      </c>
      <c r="T33" s="36"/>
      <c r="U33" s="10" t="s">
        <v>16</v>
      </c>
      <c r="V33" s="11">
        <f aca="true" t="shared" si="28" ref="V33:V40">V32</f>
        <v>5250</v>
      </c>
      <c r="W33" s="12">
        <f t="shared" si="21"/>
        <v>651000</v>
      </c>
      <c r="X33" s="20">
        <f t="shared" si="22"/>
        <v>-336000</v>
      </c>
      <c r="Z33" s="36"/>
      <c r="AA33" s="10" t="s">
        <v>16</v>
      </c>
      <c r="AB33" s="11">
        <f aca="true" t="shared" si="29" ref="AB33:AB40">AB32</f>
        <v>5250</v>
      </c>
      <c r="AC33" s="12">
        <f t="shared" si="23"/>
        <v>840000</v>
      </c>
      <c r="AD33" s="20">
        <f t="shared" si="24"/>
        <v>-525000</v>
      </c>
    </row>
    <row r="34" spans="2:30" ht="12.75">
      <c r="B34" s="36"/>
      <c r="C34" s="10" t="s">
        <v>17</v>
      </c>
      <c r="D34" s="11">
        <f t="shared" si="25"/>
        <v>5250</v>
      </c>
      <c r="E34" s="12">
        <f t="shared" si="15"/>
        <v>89250</v>
      </c>
      <c r="F34" s="20">
        <f t="shared" si="16"/>
        <v>225750</v>
      </c>
      <c r="H34" s="36"/>
      <c r="I34" s="10" t="s">
        <v>17</v>
      </c>
      <c r="J34" s="11">
        <f t="shared" si="26"/>
        <v>5250</v>
      </c>
      <c r="K34" s="12">
        <f t="shared" si="17"/>
        <v>278250</v>
      </c>
      <c r="L34" s="20">
        <f t="shared" si="18"/>
        <v>36750</v>
      </c>
      <c r="N34" s="36"/>
      <c r="O34" s="10" t="s">
        <v>17</v>
      </c>
      <c r="P34" s="11">
        <f t="shared" si="27"/>
        <v>5250</v>
      </c>
      <c r="Q34" s="12">
        <f t="shared" si="19"/>
        <v>467250</v>
      </c>
      <c r="R34" s="20">
        <f t="shared" si="20"/>
        <v>-152250</v>
      </c>
      <c r="T34" s="36"/>
      <c r="U34" s="10" t="s">
        <v>17</v>
      </c>
      <c r="V34" s="11">
        <f t="shared" si="28"/>
        <v>5250</v>
      </c>
      <c r="W34" s="12">
        <f t="shared" si="21"/>
        <v>656250</v>
      </c>
      <c r="X34" s="20">
        <f t="shared" si="22"/>
        <v>-341250</v>
      </c>
      <c r="Z34" s="36"/>
      <c r="AA34" s="10" t="s">
        <v>17</v>
      </c>
      <c r="AB34" s="11">
        <f t="shared" si="29"/>
        <v>5250</v>
      </c>
      <c r="AC34" s="12">
        <f t="shared" si="23"/>
        <v>845250</v>
      </c>
      <c r="AD34" s="20">
        <f t="shared" si="24"/>
        <v>-530250</v>
      </c>
    </row>
    <row r="35" spans="2:30" ht="12.75">
      <c r="B35" s="36"/>
      <c r="C35" s="10" t="s">
        <v>18</v>
      </c>
      <c r="D35" s="11">
        <f t="shared" si="25"/>
        <v>5250</v>
      </c>
      <c r="E35" s="12">
        <f t="shared" si="15"/>
        <v>94500</v>
      </c>
      <c r="F35" s="20">
        <f t="shared" si="16"/>
        <v>220500</v>
      </c>
      <c r="H35" s="36"/>
      <c r="I35" s="10" t="s">
        <v>18</v>
      </c>
      <c r="J35" s="11">
        <f t="shared" si="26"/>
        <v>5250</v>
      </c>
      <c r="K35" s="12">
        <f t="shared" si="17"/>
        <v>283500</v>
      </c>
      <c r="L35" s="20">
        <f t="shared" si="18"/>
        <v>31500</v>
      </c>
      <c r="N35" s="36"/>
      <c r="O35" s="10" t="s">
        <v>18</v>
      </c>
      <c r="P35" s="11">
        <f t="shared" si="27"/>
        <v>5250</v>
      </c>
      <c r="Q35" s="12">
        <f t="shared" si="19"/>
        <v>472500</v>
      </c>
      <c r="R35" s="20">
        <f t="shared" si="20"/>
        <v>-157500</v>
      </c>
      <c r="T35" s="36"/>
      <c r="U35" s="10" t="s">
        <v>18</v>
      </c>
      <c r="V35" s="11">
        <f t="shared" si="28"/>
        <v>5250</v>
      </c>
      <c r="W35" s="12">
        <f t="shared" si="21"/>
        <v>661500</v>
      </c>
      <c r="X35" s="20">
        <f t="shared" si="22"/>
        <v>-346500</v>
      </c>
      <c r="Z35" s="36"/>
      <c r="AA35" s="10" t="s">
        <v>18</v>
      </c>
      <c r="AB35" s="11">
        <f t="shared" si="29"/>
        <v>5250</v>
      </c>
      <c r="AC35" s="12">
        <f t="shared" si="23"/>
        <v>850500</v>
      </c>
      <c r="AD35" s="20">
        <f t="shared" si="24"/>
        <v>-535500</v>
      </c>
    </row>
    <row r="36" spans="2:30" ht="12.75">
      <c r="B36" s="36"/>
      <c r="C36" s="10" t="s">
        <v>19</v>
      </c>
      <c r="D36" s="11">
        <f t="shared" si="25"/>
        <v>5250</v>
      </c>
      <c r="E36" s="12">
        <f t="shared" si="15"/>
        <v>99750</v>
      </c>
      <c r="F36" s="20">
        <f t="shared" si="16"/>
        <v>215250</v>
      </c>
      <c r="H36" s="36"/>
      <c r="I36" s="10" t="s">
        <v>19</v>
      </c>
      <c r="J36" s="11">
        <f t="shared" si="26"/>
        <v>5250</v>
      </c>
      <c r="K36" s="12">
        <f t="shared" si="17"/>
        <v>288750</v>
      </c>
      <c r="L36" s="20">
        <f t="shared" si="18"/>
        <v>26250</v>
      </c>
      <c r="N36" s="36"/>
      <c r="O36" s="10" t="s">
        <v>19</v>
      </c>
      <c r="P36" s="11">
        <f t="shared" si="27"/>
        <v>5250</v>
      </c>
      <c r="Q36" s="12">
        <f t="shared" si="19"/>
        <v>477750</v>
      </c>
      <c r="R36" s="20">
        <f t="shared" si="20"/>
        <v>-162750</v>
      </c>
      <c r="T36" s="36"/>
      <c r="U36" s="10" t="s">
        <v>19</v>
      </c>
      <c r="V36" s="11">
        <f t="shared" si="28"/>
        <v>5250</v>
      </c>
      <c r="W36" s="12">
        <f t="shared" si="21"/>
        <v>666750</v>
      </c>
      <c r="X36" s="20">
        <f t="shared" si="22"/>
        <v>-351750</v>
      </c>
      <c r="Z36" s="36"/>
      <c r="AA36" s="10" t="s">
        <v>19</v>
      </c>
      <c r="AB36" s="11">
        <f t="shared" si="29"/>
        <v>5250</v>
      </c>
      <c r="AC36" s="12">
        <f t="shared" si="23"/>
        <v>855750</v>
      </c>
      <c r="AD36" s="20">
        <f t="shared" si="24"/>
        <v>-540750</v>
      </c>
    </row>
    <row r="37" spans="2:30" ht="12.75">
      <c r="B37" s="36"/>
      <c r="C37" s="10" t="s">
        <v>20</v>
      </c>
      <c r="D37" s="11">
        <f t="shared" si="25"/>
        <v>5250</v>
      </c>
      <c r="E37" s="12">
        <f t="shared" si="15"/>
        <v>105000</v>
      </c>
      <c r="F37" s="20">
        <f t="shared" si="16"/>
        <v>210000</v>
      </c>
      <c r="H37" s="36"/>
      <c r="I37" s="10" t="s">
        <v>20</v>
      </c>
      <c r="J37" s="11">
        <f t="shared" si="26"/>
        <v>5250</v>
      </c>
      <c r="K37" s="12">
        <f t="shared" si="17"/>
        <v>294000</v>
      </c>
      <c r="L37" s="20">
        <f t="shared" si="18"/>
        <v>21000</v>
      </c>
      <c r="N37" s="36"/>
      <c r="O37" s="10" t="s">
        <v>20</v>
      </c>
      <c r="P37" s="11">
        <f t="shared" si="27"/>
        <v>5250</v>
      </c>
      <c r="Q37" s="12">
        <f t="shared" si="19"/>
        <v>483000</v>
      </c>
      <c r="R37" s="20">
        <f t="shared" si="20"/>
        <v>-168000</v>
      </c>
      <c r="T37" s="36"/>
      <c r="U37" s="10" t="s">
        <v>20</v>
      </c>
      <c r="V37" s="11">
        <f t="shared" si="28"/>
        <v>5250</v>
      </c>
      <c r="W37" s="12">
        <f t="shared" si="21"/>
        <v>672000</v>
      </c>
      <c r="X37" s="20">
        <f t="shared" si="22"/>
        <v>-357000</v>
      </c>
      <c r="Z37" s="36"/>
      <c r="AA37" s="10" t="s">
        <v>20</v>
      </c>
      <c r="AB37" s="11">
        <f t="shared" si="29"/>
        <v>5250</v>
      </c>
      <c r="AC37" s="12">
        <f t="shared" si="23"/>
        <v>861000</v>
      </c>
      <c r="AD37" s="20">
        <f t="shared" si="24"/>
        <v>-546000</v>
      </c>
    </row>
    <row r="38" spans="2:30" ht="12.75">
      <c r="B38" s="36"/>
      <c r="C38" s="10" t="s">
        <v>21</v>
      </c>
      <c r="D38" s="11">
        <f t="shared" si="25"/>
        <v>5250</v>
      </c>
      <c r="E38" s="12">
        <f t="shared" si="15"/>
        <v>110250</v>
      </c>
      <c r="F38" s="20">
        <f t="shared" si="16"/>
        <v>204750</v>
      </c>
      <c r="H38" s="36"/>
      <c r="I38" s="10" t="s">
        <v>21</v>
      </c>
      <c r="J38" s="11">
        <f t="shared" si="26"/>
        <v>5250</v>
      </c>
      <c r="K38" s="12">
        <f t="shared" si="17"/>
        <v>299250</v>
      </c>
      <c r="L38" s="20">
        <f t="shared" si="18"/>
        <v>15750</v>
      </c>
      <c r="N38" s="36"/>
      <c r="O38" s="10" t="s">
        <v>21</v>
      </c>
      <c r="P38" s="11">
        <f t="shared" si="27"/>
        <v>5250</v>
      </c>
      <c r="Q38" s="12">
        <f t="shared" si="19"/>
        <v>488250</v>
      </c>
      <c r="R38" s="20">
        <f t="shared" si="20"/>
        <v>-173250</v>
      </c>
      <c r="T38" s="36"/>
      <c r="U38" s="10" t="s">
        <v>21</v>
      </c>
      <c r="V38" s="11">
        <f t="shared" si="28"/>
        <v>5250</v>
      </c>
      <c r="W38" s="12">
        <f t="shared" si="21"/>
        <v>677250</v>
      </c>
      <c r="X38" s="20">
        <f t="shared" si="22"/>
        <v>-362250</v>
      </c>
      <c r="Z38" s="36"/>
      <c r="AA38" s="10" t="s">
        <v>21</v>
      </c>
      <c r="AB38" s="11">
        <f t="shared" si="29"/>
        <v>5250</v>
      </c>
      <c r="AC38" s="12">
        <f t="shared" si="23"/>
        <v>866250</v>
      </c>
      <c r="AD38" s="20">
        <f t="shared" si="24"/>
        <v>-551250</v>
      </c>
    </row>
    <row r="39" spans="2:30" ht="12.75">
      <c r="B39" s="36"/>
      <c r="C39" s="10" t="s">
        <v>22</v>
      </c>
      <c r="D39" s="11">
        <f t="shared" si="25"/>
        <v>5250</v>
      </c>
      <c r="E39" s="12">
        <f t="shared" si="15"/>
        <v>115500</v>
      </c>
      <c r="F39" s="20">
        <f t="shared" si="16"/>
        <v>199500</v>
      </c>
      <c r="H39" s="36"/>
      <c r="I39" s="10" t="s">
        <v>22</v>
      </c>
      <c r="J39" s="11">
        <f t="shared" si="26"/>
        <v>5250</v>
      </c>
      <c r="K39" s="12">
        <f t="shared" si="17"/>
        <v>304500</v>
      </c>
      <c r="L39" s="20">
        <f t="shared" si="18"/>
        <v>10500</v>
      </c>
      <c r="N39" s="36"/>
      <c r="O39" s="10" t="s">
        <v>22</v>
      </c>
      <c r="P39" s="11">
        <f t="shared" si="27"/>
        <v>5250</v>
      </c>
      <c r="Q39" s="12">
        <f t="shared" si="19"/>
        <v>493500</v>
      </c>
      <c r="R39" s="20">
        <f t="shared" si="20"/>
        <v>-178500</v>
      </c>
      <c r="T39" s="36"/>
      <c r="U39" s="10" t="s">
        <v>22</v>
      </c>
      <c r="V39" s="11">
        <f t="shared" si="28"/>
        <v>5250</v>
      </c>
      <c r="W39" s="12">
        <f t="shared" si="21"/>
        <v>682500</v>
      </c>
      <c r="X39" s="20">
        <f t="shared" si="22"/>
        <v>-367500</v>
      </c>
      <c r="Z39" s="36"/>
      <c r="AA39" s="10" t="s">
        <v>22</v>
      </c>
      <c r="AB39" s="11">
        <f t="shared" si="29"/>
        <v>5250</v>
      </c>
      <c r="AC39" s="12">
        <f t="shared" si="23"/>
        <v>871500</v>
      </c>
      <c r="AD39" s="20">
        <f t="shared" si="24"/>
        <v>-556500</v>
      </c>
    </row>
    <row r="40" spans="2:30" ht="12.75">
      <c r="B40" s="36"/>
      <c r="C40" s="10" t="s">
        <v>23</v>
      </c>
      <c r="D40" s="11">
        <f t="shared" si="25"/>
        <v>5250</v>
      </c>
      <c r="E40" s="12">
        <f t="shared" si="15"/>
        <v>120750</v>
      </c>
      <c r="F40" s="20">
        <f t="shared" si="16"/>
        <v>194250</v>
      </c>
      <c r="H40" s="36"/>
      <c r="I40" s="10" t="s">
        <v>23</v>
      </c>
      <c r="J40" s="11">
        <f t="shared" si="26"/>
        <v>5250</v>
      </c>
      <c r="K40" s="12">
        <f t="shared" si="17"/>
        <v>309750</v>
      </c>
      <c r="L40" s="20">
        <f t="shared" si="18"/>
        <v>5250</v>
      </c>
      <c r="N40" s="36"/>
      <c r="O40" s="10" t="s">
        <v>23</v>
      </c>
      <c r="P40" s="11">
        <f t="shared" si="27"/>
        <v>5250</v>
      </c>
      <c r="Q40" s="12">
        <f t="shared" si="19"/>
        <v>498750</v>
      </c>
      <c r="R40" s="20">
        <f t="shared" si="20"/>
        <v>-183750</v>
      </c>
      <c r="T40" s="36"/>
      <c r="U40" s="10" t="s">
        <v>23</v>
      </c>
      <c r="V40" s="11">
        <f t="shared" si="28"/>
        <v>5250</v>
      </c>
      <c r="W40" s="12">
        <f t="shared" si="21"/>
        <v>687750</v>
      </c>
      <c r="X40" s="20">
        <f t="shared" si="22"/>
        <v>-372750</v>
      </c>
      <c r="Z40" s="36"/>
      <c r="AA40" s="10" t="s">
        <v>23</v>
      </c>
      <c r="AB40" s="11">
        <f t="shared" si="29"/>
        <v>5250</v>
      </c>
      <c r="AC40" s="12">
        <f t="shared" si="23"/>
        <v>876750</v>
      </c>
      <c r="AD40" s="20">
        <f t="shared" si="24"/>
        <v>-561750</v>
      </c>
    </row>
    <row r="41" spans="2:30" ht="13.5" thickBot="1">
      <c r="B41" s="37"/>
      <c r="C41" s="13" t="s">
        <v>24</v>
      </c>
      <c r="D41" s="14">
        <f>D40</f>
        <v>5250</v>
      </c>
      <c r="E41" s="15">
        <f t="shared" si="15"/>
        <v>126000</v>
      </c>
      <c r="F41" s="21">
        <f>F40-D41</f>
        <v>189000</v>
      </c>
      <c r="H41" s="37"/>
      <c r="I41" s="13" t="s">
        <v>24</v>
      </c>
      <c r="J41" s="14">
        <f>J40</f>
        <v>5250</v>
      </c>
      <c r="K41" s="15">
        <f t="shared" si="17"/>
        <v>315000</v>
      </c>
      <c r="L41" s="21">
        <f>L40-J41</f>
        <v>0</v>
      </c>
      <c r="N41" s="37"/>
      <c r="O41" s="13" t="s">
        <v>24</v>
      </c>
      <c r="P41" s="14">
        <f>P40</f>
        <v>5250</v>
      </c>
      <c r="Q41" s="15">
        <f t="shared" si="19"/>
        <v>504000</v>
      </c>
      <c r="R41" s="21">
        <f>R40-P41</f>
        <v>-189000</v>
      </c>
      <c r="T41" s="37"/>
      <c r="U41" s="13" t="s">
        <v>24</v>
      </c>
      <c r="V41" s="14">
        <f>V40</f>
        <v>5250</v>
      </c>
      <c r="W41" s="15">
        <f t="shared" si="21"/>
        <v>693000</v>
      </c>
      <c r="X41" s="21">
        <f>X40-V41</f>
        <v>-378000</v>
      </c>
      <c r="Z41" s="37"/>
      <c r="AA41" s="13" t="s">
        <v>24</v>
      </c>
      <c r="AB41" s="14">
        <f>AB40</f>
        <v>5250</v>
      </c>
      <c r="AC41" s="15">
        <f t="shared" si="23"/>
        <v>882000</v>
      </c>
      <c r="AD41" s="21">
        <f>AD40-AB41</f>
        <v>-567000</v>
      </c>
    </row>
    <row r="42" ht="13.5" thickBot="1"/>
    <row r="43" spans="2:30" ht="12.75">
      <c r="B43" s="48" t="s">
        <v>28</v>
      </c>
      <c r="C43" s="49"/>
      <c r="D43" s="52" t="s">
        <v>7</v>
      </c>
      <c r="E43" s="52" t="s">
        <v>26</v>
      </c>
      <c r="F43" s="33" t="s">
        <v>27</v>
      </c>
      <c r="H43" s="48" t="s">
        <v>28</v>
      </c>
      <c r="I43" s="49"/>
      <c r="J43" s="52" t="s">
        <v>7</v>
      </c>
      <c r="K43" s="52" t="s">
        <v>26</v>
      </c>
      <c r="L43" s="33" t="s">
        <v>27</v>
      </c>
      <c r="N43" s="48" t="s">
        <v>28</v>
      </c>
      <c r="O43" s="49"/>
      <c r="P43" s="52" t="s">
        <v>7</v>
      </c>
      <c r="Q43" s="52" t="s">
        <v>26</v>
      </c>
      <c r="R43" s="33" t="s">
        <v>27</v>
      </c>
      <c r="T43" s="48" t="s">
        <v>28</v>
      </c>
      <c r="U43" s="49"/>
      <c r="V43" s="52" t="s">
        <v>7</v>
      </c>
      <c r="W43" s="52" t="s">
        <v>26</v>
      </c>
      <c r="X43" s="33" t="s">
        <v>27</v>
      </c>
      <c r="Z43" s="48" t="s">
        <v>28</v>
      </c>
      <c r="AA43" s="49"/>
      <c r="AB43" s="52" t="s">
        <v>7</v>
      </c>
      <c r="AC43" s="52" t="s">
        <v>26</v>
      </c>
      <c r="AD43" s="33" t="s">
        <v>27</v>
      </c>
    </row>
    <row r="44" spans="2:30" ht="13.5" thickBot="1">
      <c r="B44" s="50"/>
      <c r="C44" s="51"/>
      <c r="D44" s="53"/>
      <c r="E44" s="53"/>
      <c r="F44" s="34"/>
      <c r="H44" s="50"/>
      <c r="I44" s="51"/>
      <c r="J44" s="53"/>
      <c r="K44" s="53"/>
      <c r="L44" s="34"/>
      <c r="N44" s="50"/>
      <c r="O44" s="51"/>
      <c r="P44" s="53"/>
      <c r="Q44" s="53"/>
      <c r="R44" s="34"/>
      <c r="T44" s="50"/>
      <c r="U44" s="51"/>
      <c r="V44" s="53"/>
      <c r="W44" s="53"/>
      <c r="X44" s="34"/>
      <c r="Z44" s="50"/>
      <c r="AA44" s="51"/>
      <c r="AB44" s="53"/>
      <c r="AC44" s="53"/>
      <c r="AD44" s="34"/>
    </row>
    <row r="45" spans="2:30" ht="12.75">
      <c r="B45" s="35" t="s">
        <v>30</v>
      </c>
      <c r="C45" s="16" t="s">
        <v>13</v>
      </c>
      <c r="D45" s="17">
        <f>D41</f>
        <v>5250</v>
      </c>
      <c r="E45" s="18">
        <f>D45+E41</f>
        <v>131250</v>
      </c>
      <c r="F45" s="19">
        <f>F41-D45</f>
        <v>183750</v>
      </c>
      <c r="H45" s="35" t="s">
        <v>33</v>
      </c>
      <c r="I45" s="16" t="s">
        <v>13</v>
      </c>
      <c r="J45" s="17">
        <f>D45</f>
        <v>5250</v>
      </c>
      <c r="K45" s="18">
        <f>J45+K41</f>
        <v>320250</v>
      </c>
      <c r="L45" s="19">
        <f>L41-J45</f>
        <v>-5250</v>
      </c>
      <c r="N45" s="35" t="s">
        <v>36</v>
      </c>
      <c r="O45" s="16" t="s">
        <v>13</v>
      </c>
      <c r="P45" s="17">
        <f>J45</f>
        <v>5250</v>
      </c>
      <c r="Q45" s="18">
        <f>P45+Q41</f>
        <v>509250</v>
      </c>
      <c r="R45" s="19">
        <f>R41-P45</f>
        <v>-194250</v>
      </c>
      <c r="T45" s="35" t="s">
        <v>40</v>
      </c>
      <c r="U45" s="16" t="s">
        <v>13</v>
      </c>
      <c r="V45" s="17">
        <f>P45</f>
        <v>5250</v>
      </c>
      <c r="W45" s="18">
        <f>V45+W41</f>
        <v>698250</v>
      </c>
      <c r="X45" s="19">
        <f>X41-V45</f>
        <v>-383250</v>
      </c>
      <c r="Z45" s="35" t="s">
        <v>43</v>
      </c>
      <c r="AA45" s="16" t="s">
        <v>13</v>
      </c>
      <c r="AB45" s="17">
        <f>V45</f>
        <v>5250</v>
      </c>
      <c r="AC45" s="18">
        <f>AB45+AC41</f>
        <v>887250</v>
      </c>
      <c r="AD45" s="19">
        <f>AD41-AB45</f>
        <v>-572250</v>
      </c>
    </row>
    <row r="46" spans="2:30" ht="12.75">
      <c r="B46" s="36"/>
      <c r="C46" s="10" t="s">
        <v>14</v>
      </c>
      <c r="D46" s="11">
        <f>D45</f>
        <v>5250</v>
      </c>
      <c r="E46" s="12">
        <f>D46+E45</f>
        <v>136500</v>
      </c>
      <c r="F46" s="20">
        <f>F45-D46</f>
        <v>178500</v>
      </c>
      <c r="H46" s="36"/>
      <c r="I46" s="10" t="s">
        <v>14</v>
      </c>
      <c r="J46" s="11">
        <f>J45</f>
        <v>5250</v>
      </c>
      <c r="K46" s="12">
        <f>J46+K45</f>
        <v>325500</v>
      </c>
      <c r="L46" s="20">
        <f>L45-J46</f>
        <v>-10500</v>
      </c>
      <c r="N46" s="36"/>
      <c r="O46" s="10" t="s">
        <v>14</v>
      </c>
      <c r="P46" s="11">
        <f>P45</f>
        <v>5250</v>
      </c>
      <c r="Q46" s="12">
        <f>P46+Q45</f>
        <v>514500</v>
      </c>
      <c r="R46" s="20">
        <f>R45-P46</f>
        <v>-199500</v>
      </c>
      <c r="T46" s="36"/>
      <c r="U46" s="10" t="s">
        <v>14</v>
      </c>
      <c r="V46" s="11">
        <f>V45</f>
        <v>5250</v>
      </c>
      <c r="W46" s="12">
        <f>V46+W45</f>
        <v>703500</v>
      </c>
      <c r="X46" s="20">
        <f>X45-V46</f>
        <v>-388500</v>
      </c>
      <c r="Z46" s="36"/>
      <c r="AA46" s="10" t="s">
        <v>14</v>
      </c>
      <c r="AB46" s="11">
        <f>AB45</f>
        <v>5250</v>
      </c>
      <c r="AC46" s="12">
        <f>AB46+AC45</f>
        <v>892500</v>
      </c>
      <c r="AD46" s="20">
        <f>AD45-AB46</f>
        <v>-577500</v>
      </c>
    </row>
    <row r="47" spans="2:30" ht="12.75">
      <c r="B47" s="36"/>
      <c r="C47" s="10" t="s">
        <v>15</v>
      </c>
      <c r="D47" s="11">
        <f>D46</f>
        <v>5250</v>
      </c>
      <c r="E47" s="12">
        <f aca="true" t="shared" si="30" ref="E47:E56">D47+E46</f>
        <v>141750</v>
      </c>
      <c r="F47" s="20">
        <f aca="true" t="shared" si="31" ref="F47:F55">F46-D47</f>
        <v>173250</v>
      </c>
      <c r="H47" s="36"/>
      <c r="I47" s="10" t="s">
        <v>15</v>
      </c>
      <c r="J47" s="11">
        <f>J46</f>
        <v>5250</v>
      </c>
      <c r="K47" s="12">
        <f aca="true" t="shared" si="32" ref="K47:K56">J47+K46</f>
        <v>330750</v>
      </c>
      <c r="L47" s="20">
        <f aca="true" t="shared" si="33" ref="L47:L55">L46-J47</f>
        <v>-15750</v>
      </c>
      <c r="N47" s="36"/>
      <c r="O47" s="10" t="s">
        <v>15</v>
      </c>
      <c r="P47" s="11">
        <f>P46</f>
        <v>5250</v>
      </c>
      <c r="Q47" s="12">
        <f aca="true" t="shared" si="34" ref="Q47:Q56">P47+Q46</f>
        <v>519750</v>
      </c>
      <c r="R47" s="20">
        <f aca="true" t="shared" si="35" ref="R47:R55">R46-P47</f>
        <v>-204750</v>
      </c>
      <c r="T47" s="36"/>
      <c r="U47" s="10" t="s">
        <v>15</v>
      </c>
      <c r="V47" s="11">
        <f>V46</f>
        <v>5250</v>
      </c>
      <c r="W47" s="12">
        <f aca="true" t="shared" si="36" ref="W47:W56">V47+W46</f>
        <v>708750</v>
      </c>
      <c r="X47" s="20">
        <f aca="true" t="shared" si="37" ref="X47:X55">X46-V47</f>
        <v>-393750</v>
      </c>
      <c r="Z47" s="36"/>
      <c r="AA47" s="10" t="s">
        <v>15</v>
      </c>
      <c r="AB47" s="11">
        <f>AB46</f>
        <v>5250</v>
      </c>
      <c r="AC47" s="12">
        <f aca="true" t="shared" si="38" ref="AC47:AC56">AB47+AC46</f>
        <v>897750</v>
      </c>
      <c r="AD47" s="20">
        <f aca="true" t="shared" si="39" ref="AD47:AD55">AD46-AB47</f>
        <v>-582750</v>
      </c>
    </row>
    <row r="48" spans="2:30" ht="12.75">
      <c r="B48" s="36"/>
      <c r="C48" s="10" t="s">
        <v>16</v>
      </c>
      <c r="D48" s="11">
        <f aca="true" t="shared" si="40" ref="D48:D55">D47</f>
        <v>5250</v>
      </c>
      <c r="E48" s="12">
        <f t="shared" si="30"/>
        <v>147000</v>
      </c>
      <c r="F48" s="20">
        <f t="shared" si="31"/>
        <v>168000</v>
      </c>
      <c r="H48" s="36"/>
      <c r="I48" s="10" t="s">
        <v>16</v>
      </c>
      <c r="J48" s="11">
        <f aca="true" t="shared" si="41" ref="J48:J55">J47</f>
        <v>5250</v>
      </c>
      <c r="K48" s="12">
        <f t="shared" si="32"/>
        <v>336000</v>
      </c>
      <c r="L48" s="20">
        <f t="shared" si="33"/>
        <v>-21000</v>
      </c>
      <c r="N48" s="36"/>
      <c r="O48" s="10" t="s">
        <v>16</v>
      </c>
      <c r="P48" s="11">
        <f aca="true" t="shared" si="42" ref="P48:P55">P47</f>
        <v>5250</v>
      </c>
      <c r="Q48" s="12">
        <f t="shared" si="34"/>
        <v>525000</v>
      </c>
      <c r="R48" s="20">
        <f t="shared" si="35"/>
        <v>-210000</v>
      </c>
      <c r="T48" s="36"/>
      <c r="U48" s="10" t="s">
        <v>16</v>
      </c>
      <c r="V48" s="11">
        <f aca="true" t="shared" si="43" ref="V48:V55">V47</f>
        <v>5250</v>
      </c>
      <c r="W48" s="12">
        <f t="shared" si="36"/>
        <v>714000</v>
      </c>
      <c r="X48" s="20">
        <f t="shared" si="37"/>
        <v>-399000</v>
      </c>
      <c r="Z48" s="36"/>
      <c r="AA48" s="10" t="s">
        <v>16</v>
      </c>
      <c r="AB48" s="11">
        <f aca="true" t="shared" si="44" ref="AB48:AB55">AB47</f>
        <v>5250</v>
      </c>
      <c r="AC48" s="12">
        <f t="shared" si="38"/>
        <v>903000</v>
      </c>
      <c r="AD48" s="20">
        <f t="shared" si="39"/>
        <v>-588000</v>
      </c>
    </row>
    <row r="49" spans="2:30" ht="12.75">
      <c r="B49" s="36"/>
      <c r="C49" s="10" t="s">
        <v>17</v>
      </c>
      <c r="D49" s="11">
        <f t="shared" si="40"/>
        <v>5250</v>
      </c>
      <c r="E49" s="12">
        <f t="shared" si="30"/>
        <v>152250</v>
      </c>
      <c r="F49" s="20">
        <f t="shared" si="31"/>
        <v>162750</v>
      </c>
      <c r="H49" s="36"/>
      <c r="I49" s="10" t="s">
        <v>17</v>
      </c>
      <c r="J49" s="11">
        <f t="shared" si="41"/>
        <v>5250</v>
      </c>
      <c r="K49" s="12">
        <f t="shared" si="32"/>
        <v>341250</v>
      </c>
      <c r="L49" s="20">
        <f t="shared" si="33"/>
        <v>-26250</v>
      </c>
      <c r="N49" s="36"/>
      <c r="O49" s="10" t="s">
        <v>17</v>
      </c>
      <c r="P49" s="11">
        <f t="shared" si="42"/>
        <v>5250</v>
      </c>
      <c r="Q49" s="12">
        <f t="shared" si="34"/>
        <v>530250</v>
      </c>
      <c r="R49" s="20">
        <f t="shared" si="35"/>
        <v>-215250</v>
      </c>
      <c r="T49" s="36"/>
      <c r="U49" s="10" t="s">
        <v>17</v>
      </c>
      <c r="V49" s="11">
        <f t="shared" si="43"/>
        <v>5250</v>
      </c>
      <c r="W49" s="12">
        <f t="shared" si="36"/>
        <v>719250</v>
      </c>
      <c r="X49" s="20">
        <f t="shared" si="37"/>
        <v>-404250</v>
      </c>
      <c r="Z49" s="36"/>
      <c r="AA49" s="10" t="s">
        <v>17</v>
      </c>
      <c r="AB49" s="11">
        <f t="shared" si="44"/>
        <v>5250</v>
      </c>
      <c r="AC49" s="12">
        <f t="shared" si="38"/>
        <v>908250</v>
      </c>
      <c r="AD49" s="20">
        <f t="shared" si="39"/>
        <v>-593250</v>
      </c>
    </row>
    <row r="50" spans="2:30" ht="12.75">
      <c r="B50" s="36"/>
      <c r="C50" s="10" t="s">
        <v>18</v>
      </c>
      <c r="D50" s="11">
        <f t="shared" si="40"/>
        <v>5250</v>
      </c>
      <c r="E50" s="12">
        <f t="shared" si="30"/>
        <v>157500</v>
      </c>
      <c r="F50" s="20">
        <f t="shared" si="31"/>
        <v>157500</v>
      </c>
      <c r="H50" s="36"/>
      <c r="I50" s="10" t="s">
        <v>18</v>
      </c>
      <c r="J50" s="11">
        <f t="shared" si="41"/>
        <v>5250</v>
      </c>
      <c r="K50" s="12">
        <f t="shared" si="32"/>
        <v>346500</v>
      </c>
      <c r="L50" s="20">
        <f t="shared" si="33"/>
        <v>-31500</v>
      </c>
      <c r="N50" s="36"/>
      <c r="O50" s="10" t="s">
        <v>18</v>
      </c>
      <c r="P50" s="11">
        <f t="shared" si="42"/>
        <v>5250</v>
      </c>
      <c r="Q50" s="12">
        <f t="shared" si="34"/>
        <v>535500</v>
      </c>
      <c r="R50" s="20">
        <f t="shared" si="35"/>
        <v>-220500</v>
      </c>
      <c r="T50" s="36"/>
      <c r="U50" s="10" t="s">
        <v>18</v>
      </c>
      <c r="V50" s="11">
        <f t="shared" si="43"/>
        <v>5250</v>
      </c>
      <c r="W50" s="12">
        <f t="shared" si="36"/>
        <v>724500</v>
      </c>
      <c r="X50" s="20">
        <f t="shared" si="37"/>
        <v>-409500</v>
      </c>
      <c r="Z50" s="36"/>
      <c r="AA50" s="10" t="s">
        <v>18</v>
      </c>
      <c r="AB50" s="11">
        <f t="shared" si="44"/>
        <v>5250</v>
      </c>
      <c r="AC50" s="12">
        <f t="shared" si="38"/>
        <v>913500</v>
      </c>
      <c r="AD50" s="20">
        <f t="shared" si="39"/>
        <v>-598500</v>
      </c>
    </row>
    <row r="51" spans="2:30" ht="12.75">
      <c r="B51" s="36"/>
      <c r="C51" s="10" t="s">
        <v>19</v>
      </c>
      <c r="D51" s="11">
        <f t="shared" si="40"/>
        <v>5250</v>
      </c>
      <c r="E51" s="12">
        <f t="shared" si="30"/>
        <v>162750</v>
      </c>
      <c r="F51" s="20">
        <f t="shared" si="31"/>
        <v>152250</v>
      </c>
      <c r="H51" s="36"/>
      <c r="I51" s="10" t="s">
        <v>19</v>
      </c>
      <c r="J51" s="11">
        <f t="shared" si="41"/>
        <v>5250</v>
      </c>
      <c r="K51" s="12">
        <f t="shared" si="32"/>
        <v>351750</v>
      </c>
      <c r="L51" s="20">
        <f t="shared" si="33"/>
        <v>-36750</v>
      </c>
      <c r="N51" s="36"/>
      <c r="O51" s="10" t="s">
        <v>19</v>
      </c>
      <c r="P51" s="11">
        <f t="shared" si="42"/>
        <v>5250</v>
      </c>
      <c r="Q51" s="12">
        <f t="shared" si="34"/>
        <v>540750</v>
      </c>
      <c r="R51" s="20">
        <f t="shared" si="35"/>
        <v>-225750</v>
      </c>
      <c r="T51" s="36"/>
      <c r="U51" s="10" t="s">
        <v>19</v>
      </c>
      <c r="V51" s="11">
        <f t="shared" si="43"/>
        <v>5250</v>
      </c>
      <c r="W51" s="12">
        <f t="shared" si="36"/>
        <v>729750</v>
      </c>
      <c r="X51" s="20">
        <f t="shared" si="37"/>
        <v>-414750</v>
      </c>
      <c r="Z51" s="36"/>
      <c r="AA51" s="10" t="s">
        <v>19</v>
      </c>
      <c r="AB51" s="11">
        <f t="shared" si="44"/>
        <v>5250</v>
      </c>
      <c r="AC51" s="12">
        <f t="shared" si="38"/>
        <v>918750</v>
      </c>
      <c r="AD51" s="20">
        <f t="shared" si="39"/>
        <v>-603750</v>
      </c>
    </row>
    <row r="52" spans="2:30" ht="12.75">
      <c r="B52" s="36"/>
      <c r="C52" s="10" t="s">
        <v>20</v>
      </c>
      <c r="D52" s="11">
        <f t="shared" si="40"/>
        <v>5250</v>
      </c>
      <c r="E52" s="12">
        <f t="shared" si="30"/>
        <v>168000</v>
      </c>
      <c r="F52" s="20">
        <f t="shared" si="31"/>
        <v>147000</v>
      </c>
      <c r="H52" s="36"/>
      <c r="I52" s="10" t="s">
        <v>20</v>
      </c>
      <c r="J52" s="11">
        <f t="shared" si="41"/>
        <v>5250</v>
      </c>
      <c r="K52" s="12">
        <f t="shared" si="32"/>
        <v>357000</v>
      </c>
      <c r="L52" s="20">
        <f t="shared" si="33"/>
        <v>-42000</v>
      </c>
      <c r="N52" s="36"/>
      <c r="O52" s="10" t="s">
        <v>20</v>
      </c>
      <c r="P52" s="11">
        <f t="shared" si="42"/>
        <v>5250</v>
      </c>
      <c r="Q52" s="12">
        <f t="shared" si="34"/>
        <v>546000</v>
      </c>
      <c r="R52" s="20">
        <f t="shared" si="35"/>
        <v>-231000</v>
      </c>
      <c r="T52" s="36"/>
      <c r="U52" s="10" t="s">
        <v>20</v>
      </c>
      <c r="V52" s="11">
        <f t="shared" si="43"/>
        <v>5250</v>
      </c>
      <c r="W52" s="12">
        <f t="shared" si="36"/>
        <v>735000</v>
      </c>
      <c r="X52" s="20">
        <f t="shared" si="37"/>
        <v>-420000</v>
      </c>
      <c r="Z52" s="36"/>
      <c r="AA52" s="10" t="s">
        <v>20</v>
      </c>
      <c r="AB52" s="11">
        <f t="shared" si="44"/>
        <v>5250</v>
      </c>
      <c r="AC52" s="12">
        <f t="shared" si="38"/>
        <v>924000</v>
      </c>
      <c r="AD52" s="20">
        <f t="shared" si="39"/>
        <v>-609000</v>
      </c>
    </row>
    <row r="53" spans="2:30" ht="12.75">
      <c r="B53" s="36"/>
      <c r="C53" s="10" t="s">
        <v>21</v>
      </c>
      <c r="D53" s="11">
        <f t="shared" si="40"/>
        <v>5250</v>
      </c>
      <c r="E53" s="12">
        <f t="shared" si="30"/>
        <v>173250</v>
      </c>
      <c r="F53" s="20">
        <f t="shared" si="31"/>
        <v>141750</v>
      </c>
      <c r="H53" s="36"/>
      <c r="I53" s="10" t="s">
        <v>21</v>
      </c>
      <c r="J53" s="11">
        <f t="shared" si="41"/>
        <v>5250</v>
      </c>
      <c r="K53" s="12">
        <f t="shared" si="32"/>
        <v>362250</v>
      </c>
      <c r="L53" s="20">
        <f t="shared" si="33"/>
        <v>-47250</v>
      </c>
      <c r="N53" s="36"/>
      <c r="O53" s="10" t="s">
        <v>21</v>
      </c>
      <c r="P53" s="11">
        <f t="shared" si="42"/>
        <v>5250</v>
      </c>
      <c r="Q53" s="12">
        <f t="shared" si="34"/>
        <v>551250</v>
      </c>
      <c r="R53" s="20">
        <f t="shared" si="35"/>
        <v>-236250</v>
      </c>
      <c r="T53" s="36"/>
      <c r="U53" s="10" t="s">
        <v>21</v>
      </c>
      <c r="V53" s="11">
        <f t="shared" si="43"/>
        <v>5250</v>
      </c>
      <c r="W53" s="12">
        <f t="shared" si="36"/>
        <v>740250</v>
      </c>
      <c r="X53" s="20">
        <f t="shared" si="37"/>
        <v>-425250</v>
      </c>
      <c r="Z53" s="36"/>
      <c r="AA53" s="10" t="s">
        <v>21</v>
      </c>
      <c r="AB53" s="11">
        <f t="shared" si="44"/>
        <v>5250</v>
      </c>
      <c r="AC53" s="12">
        <f t="shared" si="38"/>
        <v>929250</v>
      </c>
      <c r="AD53" s="20">
        <f t="shared" si="39"/>
        <v>-614250</v>
      </c>
    </row>
    <row r="54" spans="2:30" ht="12.75">
      <c r="B54" s="36"/>
      <c r="C54" s="10" t="s">
        <v>22</v>
      </c>
      <c r="D54" s="11">
        <f t="shared" si="40"/>
        <v>5250</v>
      </c>
      <c r="E54" s="12">
        <f t="shared" si="30"/>
        <v>178500</v>
      </c>
      <c r="F54" s="20">
        <f t="shared" si="31"/>
        <v>136500</v>
      </c>
      <c r="H54" s="36"/>
      <c r="I54" s="10" t="s">
        <v>22</v>
      </c>
      <c r="J54" s="11">
        <f t="shared" si="41"/>
        <v>5250</v>
      </c>
      <c r="K54" s="12">
        <f t="shared" si="32"/>
        <v>367500</v>
      </c>
      <c r="L54" s="20">
        <f t="shared" si="33"/>
        <v>-52500</v>
      </c>
      <c r="N54" s="36"/>
      <c r="O54" s="10" t="s">
        <v>22</v>
      </c>
      <c r="P54" s="11">
        <f t="shared" si="42"/>
        <v>5250</v>
      </c>
      <c r="Q54" s="12">
        <f t="shared" si="34"/>
        <v>556500</v>
      </c>
      <c r="R54" s="20">
        <f t="shared" si="35"/>
        <v>-241500</v>
      </c>
      <c r="T54" s="36"/>
      <c r="U54" s="10" t="s">
        <v>22</v>
      </c>
      <c r="V54" s="11">
        <f t="shared" si="43"/>
        <v>5250</v>
      </c>
      <c r="W54" s="12">
        <f t="shared" si="36"/>
        <v>745500</v>
      </c>
      <c r="X54" s="20">
        <f t="shared" si="37"/>
        <v>-430500</v>
      </c>
      <c r="Z54" s="36"/>
      <c r="AA54" s="10" t="s">
        <v>22</v>
      </c>
      <c r="AB54" s="11">
        <f t="shared" si="44"/>
        <v>5250</v>
      </c>
      <c r="AC54" s="12">
        <f t="shared" si="38"/>
        <v>934500</v>
      </c>
      <c r="AD54" s="20">
        <f t="shared" si="39"/>
        <v>-619500</v>
      </c>
    </row>
    <row r="55" spans="2:30" ht="12.75">
      <c r="B55" s="36"/>
      <c r="C55" s="10" t="s">
        <v>23</v>
      </c>
      <c r="D55" s="11">
        <f t="shared" si="40"/>
        <v>5250</v>
      </c>
      <c r="E55" s="12">
        <f t="shared" si="30"/>
        <v>183750</v>
      </c>
      <c r="F55" s="20">
        <f t="shared" si="31"/>
        <v>131250</v>
      </c>
      <c r="H55" s="36"/>
      <c r="I55" s="10" t="s">
        <v>23</v>
      </c>
      <c r="J55" s="11">
        <f t="shared" si="41"/>
        <v>5250</v>
      </c>
      <c r="K55" s="12">
        <f t="shared" si="32"/>
        <v>372750</v>
      </c>
      <c r="L55" s="20">
        <f t="shared" si="33"/>
        <v>-57750</v>
      </c>
      <c r="N55" s="36"/>
      <c r="O55" s="10" t="s">
        <v>23</v>
      </c>
      <c r="P55" s="11">
        <f t="shared" si="42"/>
        <v>5250</v>
      </c>
      <c r="Q55" s="12">
        <f t="shared" si="34"/>
        <v>561750</v>
      </c>
      <c r="R55" s="20">
        <f t="shared" si="35"/>
        <v>-246750</v>
      </c>
      <c r="T55" s="36"/>
      <c r="U55" s="10" t="s">
        <v>23</v>
      </c>
      <c r="V55" s="11">
        <f t="shared" si="43"/>
        <v>5250</v>
      </c>
      <c r="W55" s="12">
        <f t="shared" si="36"/>
        <v>750750</v>
      </c>
      <c r="X55" s="20">
        <f t="shared" si="37"/>
        <v>-435750</v>
      </c>
      <c r="Z55" s="36"/>
      <c r="AA55" s="10" t="s">
        <v>23</v>
      </c>
      <c r="AB55" s="11">
        <f t="shared" si="44"/>
        <v>5250</v>
      </c>
      <c r="AC55" s="12">
        <f t="shared" si="38"/>
        <v>939750</v>
      </c>
      <c r="AD55" s="20">
        <f t="shared" si="39"/>
        <v>-624750</v>
      </c>
    </row>
    <row r="56" spans="2:30" ht="13.5" thickBot="1">
      <c r="B56" s="37"/>
      <c r="C56" s="13" t="s">
        <v>24</v>
      </c>
      <c r="D56" s="14">
        <f>D55</f>
        <v>5250</v>
      </c>
      <c r="E56" s="15">
        <f t="shared" si="30"/>
        <v>189000</v>
      </c>
      <c r="F56" s="21">
        <f>F55-D56</f>
        <v>126000</v>
      </c>
      <c r="H56" s="37"/>
      <c r="I56" s="13" t="s">
        <v>24</v>
      </c>
      <c r="J56" s="14">
        <f>J55</f>
        <v>5250</v>
      </c>
      <c r="K56" s="15">
        <f t="shared" si="32"/>
        <v>378000</v>
      </c>
      <c r="L56" s="21">
        <f>L55-J56</f>
        <v>-63000</v>
      </c>
      <c r="N56" s="37"/>
      <c r="O56" s="13" t="s">
        <v>24</v>
      </c>
      <c r="P56" s="14">
        <f>P55</f>
        <v>5250</v>
      </c>
      <c r="Q56" s="15">
        <f t="shared" si="34"/>
        <v>567000</v>
      </c>
      <c r="R56" s="21">
        <f>R55-P56</f>
        <v>-252000</v>
      </c>
      <c r="T56" s="37"/>
      <c r="U56" s="13" t="s">
        <v>24</v>
      </c>
      <c r="V56" s="14">
        <f>V55</f>
        <v>5250</v>
      </c>
      <c r="W56" s="15">
        <f t="shared" si="36"/>
        <v>756000</v>
      </c>
      <c r="X56" s="21">
        <f>X55-V56</f>
        <v>-441000</v>
      </c>
      <c r="Z56" s="37"/>
      <c r="AA56" s="13" t="s">
        <v>24</v>
      </c>
      <c r="AB56" s="14">
        <f>AB55</f>
        <v>5250</v>
      </c>
      <c r="AC56" s="15">
        <f t="shared" si="38"/>
        <v>945000</v>
      </c>
      <c r="AD56" s="21">
        <f>AD55-AB56</f>
        <v>-630000</v>
      </c>
    </row>
  </sheetData>
  <sheetProtection/>
  <mergeCells count="84">
    <mergeCell ref="AC43:AC44"/>
    <mergeCell ref="AD43:AD44"/>
    <mergeCell ref="Z45:Z56"/>
    <mergeCell ref="AC13:AC14"/>
    <mergeCell ref="AD13:AD14"/>
    <mergeCell ref="Z15:Z26"/>
    <mergeCell ref="Z28:AA29"/>
    <mergeCell ref="AB28:AB29"/>
    <mergeCell ref="AC28:AC29"/>
    <mergeCell ref="AD28:AD29"/>
    <mergeCell ref="T45:T56"/>
    <mergeCell ref="Z13:AA14"/>
    <mergeCell ref="AB13:AB14"/>
    <mergeCell ref="Z30:Z41"/>
    <mergeCell ref="Z43:AA44"/>
    <mergeCell ref="AB43:AB44"/>
    <mergeCell ref="T30:T41"/>
    <mergeCell ref="T43:U44"/>
    <mergeCell ref="V43:V44"/>
    <mergeCell ref="W43:W44"/>
    <mergeCell ref="W13:W14"/>
    <mergeCell ref="X13:X14"/>
    <mergeCell ref="T15:T26"/>
    <mergeCell ref="T28:U29"/>
    <mergeCell ref="V28:V29"/>
    <mergeCell ref="W28:W29"/>
    <mergeCell ref="X28:X29"/>
    <mergeCell ref="X43:X44"/>
    <mergeCell ref="V13:V14"/>
    <mergeCell ref="F28:F29"/>
    <mergeCell ref="D13:D14"/>
    <mergeCell ref="H13:I14"/>
    <mergeCell ref="J13:J14"/>
    <mergeCell ref="K13:K14"/>
    <mergeCell ref="E13:E14"/>
    <mergeCell ref="B30:B41"/>
    <mergeCell ref="D28:D29"/>
    <mergeCell ref="E28:E29"/>
    <mergeCell ref="B13:C14"/>
    <mergeCell ref="B28:C29"/>
    <mergeCell ref="T13:U14"/>
    <mergeCell ref="F13:F14"/>
    <mergeCell ref="H43:I44"/>
    <mergeCell ref="J43:J44"/>
    <mergeCell ref="K43:K44"/>
    <mergeCell ref="B45:B56"/>
    <mergeCell ref="B43:C44"/>
    <mergeCell ref="D43:D44"/>
    <mergeCell ref="E43:E44"/>
    <mergeCell ref="F43:F44"/>
    <mergeCell ref="B15:B26"/>
    <mergeCell ref="H45:H56"/>
    <mergeCell ref="H30:H41"/>
    <mergeCell ref="L13:L14"/>
    <mergeCell ref="H15:H26"/>
    <mergeCell ref="H28:I29"/>
    <mergeCell ref="J28:J29"/>
    <mergeCell ref="K28:K29"/>
    <mergeCell ref="K10:L10"/>
    <mergeCell ref="Q13:Q14"/>
    <mergeCell ref="N30:N41"/>
    <mergeCell ref="N43:O44"/>
    <mergeCell ref="P43:P44"/>
    <mergeCell ref="Q43:Q44"/>
    <mergeCell ref="L43:L44"/>
    <mergeCell ref="N13:O14"/>
    <mergeCell ref="P13:P14"/>
    <mergeCell ref="L28:L29"/>
    <mergeCell ref="R13:R14"/>
    <mergeCell ref="N15:N26"/>
    <mergeCell ref="N28:O29"/>
    <mergeCell ref="P28:P29"/>
    <mergeCell ref="Q28:Q29"/>
    <mergeCell ref="R28:R29"/>
    <mergeCell ref="B2:R3"/>
    <mergeCell ref="R43:R44"/>
    <mergeCell ref="N45:N56"/>
    <mergeCell ref="D7:E7"/>
    <mergeCell ref="D8:E8"/>
    <mergeCell ref="D9:E9"/>
    <mergeCell ref="D10:E10"/>
    <mergeCell ref="K7:L7"/>
    <mergeCell ref="K8:L8"/>
    <mergeCell ref="K9:L9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PEDMA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HFPD</dc:creator>
  <cp:keywords/>
  <dc:description/>
  <cp:lastModifiedBy>bjgohil</cp:lastModifiedBy>
  <cp:lastPrinted>2006-03-21T05:56:07Z</cp:lastPrinted>
  <dcterms:created xsi:type="dcterms:W3CDTF">2006-03-21T03:30:13Z</dcterms:created>
  <dcterms:modified xsi:type="dcterms:W3CDTF">2010-09-23T04:12:05Z</dcterms:modified>
  <cp:category/>
  <cp:version/>
  <cp:contentType/>
  <cp:contentStatus/>
</cp:coreProperties>
</file>